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laude.ambime\Downloads\For translate\For construction of phase 2 of the site admininsttrative Office\"/>
    </mc:Choice>
  </mc:AlternateContent>
  <xr:revisionPtr revIDLastSave="0" documentId="13_ncr:1_{A4E8FB8E-46CB-4513-AFDD-D20AF77ADEE2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BOQ Office Extension Phase 02" sheetId="3" r:id="rId1"/>
  </sheets>
  <definedNames>
    <definedName name="_xlnm.Print_Area" localSheetId="0">'BOQ Office Extension Phase 02'!$A$1:$F$115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5" i="3" l="1"/>
  <c r="F111" i="3"/>
  <c r="F103" i="3"/>
  <c r="F108" i="3" s="1"/>
  <c r="F94" i="3"/>
  <c r="F91" i="3"/>
  <c r="F90" i="3"/>
  <c r="F87" i="3"/>
  <c r="F86" i="3"/>
  <c r="F85" i="3"/>
  <c r="F84" i="3"/>
  <c r="F83" i="3"/>
  <c r="F82" i="3"/>
  <c r="F79" i="3"/>
  <c r="F78" i="3"/>
  <c r="F113" i="3"/>
  <c r="F75" i="3"/>
  <c r="F74" i="3"/>
  <c r="F73" i="3"/>
  <c r="F72" i="3"/>
  <c r="F68" i="3"/>
  <c r="F67" i="3"/>
  <c r="F66" i="3"/>
  <c r="F65" i="3"/>
  <c r="F62" i="3"/>
  <c r="F61" i="3"/>
  <c r="F96" i="3" l="1"/>
  <c r="A94" i="3" l="1"/>
  <c r="A78" i="3"/>
  <c r="A79" i="3" s="1"/>
  <c r="A82" i="3" s="1"/>
  <c r="A83" i="3" s="1"/>
  <c r="A84" i="3" s="1"/>
  <c r="A85" i="3" s="1"/>
  <c r="A86" i="3" s="1"/>
  <c r="A87" i="3" s="1"/>
  <c r="A90" i="3" s="1"/>
  <c r="F54" i="3"/>
  <c r="F53" i="3"/>
  <c r="F47" i="3"/>
  <c r="F46" i="3"/>
  <c r="F45" i="3"/>
  <c r="F44" i="3"/>
  <c r="F43" i="3"/>
  <c r="F42" i="3"/>
  <c r="F41" i="3"/>
  <c r="F37" i="3"/>
  <c r="F36" i="3"/>
  <c r="F33" i="3"/>
  <c r="F32" i="3"/>
  <c r="F31" i="3"/>
  <c r="F30" i="3"/>
  <c r="F29" i="3"/>
  <c r="F28" i="3"/>
  <c r="F24" i="3"/>
  <c r="F23" i="3"/>
  <c r="F22" i="3"/>
  <c r="F21" i="3"/>
  <c r="F18" i="3"/>
  <c r="F17" i="3"/>
  <c r="F16" i="3"/>
  <c r="F15" i="3"/>
  <c r="F14" i="3"/>
  <c r="F13" i="3"/>
  <c r="F7" i="3"/>
  <c r="F6" i="3"/>
  <c r="A62" i="3"/>
  <c r="A65" i="3" s="1"/>
  <c r="A66" i="3" s="1"/>
  <c r="A67" i="3" s="1"/>
  <c r="A68" i="3" s="1"/>
  <c r="A72" i="3" s="1"/>
  <c r="A73" i="3" s="1"/>
  <c r="A74" i="3" s="1"/>
  <c r="F56" i="3" l="1"/>
  <c r="A28" i="3" l="1"/>
  <c r="A29" i="3" s="1"/>
  <c r="A30" i="3" s="1"/>
  <c r="A31" i="3" s="1"/>
  <c r="A32" i="3" s="1"/>
  <c r="A33" i="3" s="1"/>
  <c r="A36" i="3" s="1"/>
  <c r="A37" i="3" s="1"/>
  <c r="A41" i="3" s="1"/>
  <c r="A42" i="3" s="1"/>
  <c r="A43" i="3" s="1"/>
  <c r="A44" i="3" s="1"/>
  <c r="A45" i="3" s="1"/>
  <c r="A46" i="3" s="1"/>
  <c r="A47" i="3" s="1"/>
  <c r="A50" i="3" s="1"/>
  <c r="A53" i="3" s="1"/>
  <c r="A54" i="3" s="1"/>
  <c r="A14" i="3"/>
  <c r="A15" i="3" s="1"/>
  <c r="A16" i="3" s="1"/>
  <c r="A17" i="3" s="1"/>
  <c r="A18" i="3" s="1"/>
  <c r="A21" i="3" s="1"/>
  <c r="A22" i="3" s="1"/>
  <c r="A23" i="3" s="1"/>
  <c r="A10" i="3"/>
</calcChain>
</file>

<file path=xl/sharedStrings.xml><?xml version="1.0" encoding="utf-8"?>
<sst xmlns="http://schemas.openxmlformats.org/spreadsheetml/2006/main" count="156" uniqueCount="101">
  <si>
    <t>Electricity</t>
  </si>
  <si>
    <t>Nr</t>
  </si>
  <si>
    <t>DESCRIPTION</t>
  </si>
  <si>
    <t>Supply, sanding and coating of a layer of anti-rust on all welded surface</t>
  </si>
  <si>
    <t>sum</t>
  </si>
  <si>
    <t>Supply and application of acrylic oil paint on all exterior metal walls of containers</t>
  </si>
  <si>
    <t>Supply, sanding and application of a coat of anti-rust paint to the entire structure of floor 1 and 2</t>
  </si>
  <si>
    <t>Supply, application of acrylic paint on the entire structure of floor 1 and 2</t>
  </si>
  <si>
    <r>
      <t>m</t>
    </r>
    <r>
      <rPr>
        <vertAlign val="superscript"/>
        <sz val="11"/>
        <color rgb="FF000000"/>
        <rFont val="Calibri"/>
        <family val="2"/>
      </rPr>
      <t>2</t>
    </r>
  </si>
  <si>
    <r>
      <t>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</si>
  <si>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theme="1"/>
        <rFont val="Calibri"/>
        <family val="2"/>
        <scheme val="minor"/>
      </rPr>
      <t/>
    </r>
  </si>
  <si>
    <t>Sum</t>
  </si>
  <si>
    <t>m</t>
  </si>
  <si>
    <t>*</t>
  </si>
  <si>
    <t>CONSTRUCTION DE L’AGRANDISSEMENT DES BUREAUX ADMINISTRATIFS DU SITE DE LA ZES PIC-P - PHASE 02</t>
  </si>
  <si>
    <t>ARTICLE</t>
  </si>
  <si>
    <t>UNITÉ</t>
  </si>
  <si>
    <t>QTE</t>
  </si>
  <si>
    <t>TAUX</t>
  </si>
  <si>
    <t>QUANTITÉ</t>
  </si>
  <si>
    <t>FOURNITURE DE CONTENEURS</t>
  </si>
  <si>
    <t>Sous-total des travaux préparatoires</t>
  </si>
  <si>
    <t>DÉVELOPPEMENT DES TRAVAUX de conteneurs de 40 pieds (3Nrs)</t>
  </si>
  <si>
    <t>Infrastructure générale de conteneurs</t>
  </si>
  <si>
    <t>Travaux de peinture sur l’ensemble de la structure métallique</t>
  </si>
  <si>
    <t>Travail spécifique</t>
  </si>
  <si>
    <t>Travaux de métallurgie et de menuiserie (portes et fenêtres)</t>
  </si>
  <si>
    <t>Travaux d’électricité et de climatisation</t>
  </si>
  <si>
    <t>Fourniture et installation de splits</t>
  </si>
  <si>
    <t>Ouvrages de charpente et de toiture</t>
  </si>
  <si>
    <t>Total des travaux sur les bungalows de salle de conférence (conteneurs 3Nrs 40ft)</t>
  </si>
  <si>
    <t>DÉVELOPPEMENT DES TRAVAUX DE CONTENEURS DE 20 PIEDS (1Nr)</t>
  </si>
  <si>
    <t>Infrastructure générale du Contaner de 20 pieds</t>
  </si>
  <si>
    <t>Travaux de peinture sur l’ensemble de la structure</t>
  </si>
  <si>
    <t>Aménagement intérieur du conteneur</t>
  </si>
  <si>
    <t>Métallurgie</t>
  </si>
  <si>
    <t>Travaux de plomberie sanitaire</t>
  </si>
  <si>
    <t>Climatiseur IR d’air</t>
  </si>
  <si>
    <t>Total des travaux sur le conteneur 1Nrs 20ft</t>
  </si>
  <si>
    <t>CONSTRUCTION D’UNE SALLE DE REPOS POUR LES CONDUCTEURS</t>
  </si>
  <si>
    <t>Total des travaux sur les toilettes des conducteurs</t>
  </si>
  <si>
    <t>Construction d’un puits de forage</t>
  </si>
  <si>
    <t>Total des travaux sur Borewell</t>
  </si>
  <si>
    <t>TOTAL TRAVAUX GÉNÉRAUX _ AGRANDISSEMENT DU BUREAU DU SITE Phase 02</t>
  </si>
  <si>
    <t>Sauf indication contraire, l’entrepreneur doit fournir toutes les installations, les outils, l’équipement, le matériel, la gestion, la main-d’œuvre et toute autre ressource ou exigence nécessaires à l’achèvement complet des travaux conformément au contrat</t>
  </si>
  <si>
    <t>Mise à disposition de conteneurs</t>
  </si>
  <si>
    <t>Acquisition, transport et manutention de conteneurs de 40 pieds</t>
  </si>
  <si>
    <t>Acquisition, transport et manutention d’un conteneur de 20 pieds</t>
  </si>
  <si>
    <t>Traçage et découpe selon le plan</t>
  </si>
  <si>
    <t>Mise en forme et soudure sur conteneur</t>
  </si>
  <si>
    <t>Travaux de ferraillage et de solives sur la structure du conteneur</t>
  </si>
  <si>
    <t>Fourniture et construction d’un escalier métallique tel qu’indiqué sur le plan</t>
  </si>
  <si>
    <t>Fourniture et construction d’un plancher métallique de 12,17 / 1m avec garde-corps de 15,77 ml/h, 1m selon plan</t>
  </si>
  <si>
    <t>Fourniture et construction d’un plancher métallique 24,34/2,40 avec garde-corps de 28,2 ml/h, 1m selon plan</t>
  </si>
  <si>
    <t>Aménagement intérieur des conteneurs</t>
  </si>
  <si>
    <t>Fourniture et pose de panneaux de contre-panneaux de 8 mm pour les murs, y compris les solives en bois massif traité</t>
  </si>
  <si>
    <t>Fourniture et pose d’un faux plafond en contre-panneau de 4mm incluant les lambourdes en bois</t>
  </si>
  <si>
    <t>Fourniture et pose de laine de verre entre la paroi métallique et la contre-plaque</t>
  </si>
  <si>
    <t>Fourniture et masticage des panneaux contre le mur et le plafond</t>
  </si>
  <si>
    <t>Fourniture et application de peinture sur les panneaux de support intérieurs</t>
  </si>
  <si>
    <t>Fourniture et pose d’un revêtement antidérapant</t>
  </si>
  <si>
    <t>Fourniture et installation de portes vitrées en aluminium ouverture 97/2.10</t>
  </si>
  <si>
    <t>Fourniture et installation de fenêtres coulissantes vitrées en aluminium 1,40 x 1,10</t>
  </si>
  <si>
    <t>Fourniture, installation du câblage de toutes les sections, y compris la boîte et la boîte de jonction</t>
  </si>
  <si>
    <t>Installation et raccordement de la box</t>
  </si>
  <si>
    <t>Spot 18w LED</t>
  </si>
  <si>
    <t>Interrupteur</t>
  </si>
  <si>
    <t>Lampe fluorescente en tube étanche 60</t>
  </si>
  <si>
    <t>Prise mise à la terre</t>
  </si>
  <si>
    <t>Installation d’un circuit de mise à la terre et d’un parafoudre</t>
  </si>
  <si>
    <t>Splits de 12000 BTU</t>
  </si>
  <si>
    <t>Enlèvement et réinstallation soignés de la charpente et de la toiture</t>
  </si>
  <si>
    <t>Fourniture et pose d’un couvercle en tôle d’aluminium de 0,45</t>
  </si>
  <si>
    <t>Mise en forme et soudure de cadres sur conteneurs</t>
  </si>
  <si>
    <t>Travaux préparatoires pour le support métallique, grattage, ponçage et application d’antirouille</t>
  </si>
  <si>
    <t>Fourniture et application de peinture acrylique sur des murs métalliques</t>
  </si>
  <si>
    <t>Fourniture et application de peinture vinylique sur les panneaux cp et le plafond</t>
  </si>
  <si>
    <t>Mise en place et ponçage des panneaux</t>
  </si>
  <si>
    <t>Installation de panneaux CP de 8 mm sur les murs</t>
  </si>
  <si>
    <t>Pose d’un faux plafond en cp 4mm</t>
  </si>
  <si>
    <t>Fourniture et pose de laine de verre entre la paroi métallique et le CP</t>
  </si>
  <si>
    <t>Fourniture et pose d’un revêtement de tapis de sol en plastique antidérapant</t>
  </si>
  <si>
    <t>Fourniture et installation de portes vitrées en aluminium 97/2.10</t>
  </si>
  <si>
    <t>Fourniture et installation de fenêtres coulissantes vitrées en aluminium 1,10 x 1,00</t>
  </si>
  <si>
    <t>Fourniture, installation du câblage de toutes les sections, y compris les boîtiers</t>
  </si>
  <si>
    <t>Fourniture et installation du câble d’alimentation</t>
  </si>
  <si>
    <t>Fourniture, installation et raccordement du boîtier</t>
  </si>
  <si>
    <t>Spot 12w</t>
  </si>
  <si>
    <t>Prise</t>
  </si>
  <si>
    <t>Raccordement de plomberie et tuyauterie</t>
  </si>
  <si>
    <t>Fourniture et installation d’un évier</t>
  </si>
  <si>
    <t>Fourniture et installation d’unités splits de 12000 BTU</t>
  </si>
  <si>
    <t>Construction d’un bureau des chauffeurs de 6 m x 6 m x 3,5 m avec mur de blocs</t>
  </si>
  <si>
    <t>Dalle de sol en béton avec finition carrelage de céramique</t>
  </si>
  <si>
    <t>tôle de toiture en aluminium avec structure en bois</t>
  </si>
  <si>
    <t>Montage et câblage électrique</t>
  </si>
  <si>
    <t>Fourniture de 3nrs de fenêtres de 1,2m x 1,2m, 1nr de porte standard</t>
  </si>
  <si>
    <t>Fourniture et installation d’unité split de 12000 BTU ac (1nr)</t>
  </si>
  <si>
    <t>Autres éléments/matériaux nécessaires à la construction complète</t>
  </si>
  <si>
    <t>faux plafond en bois avec tous terminer</t>
  </si>
  <si>
    <t>Construction du puits de forage avec tous les raccords nécessaires, le moteur et le raccordement au réservoir d’eau existant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</si>
</sst>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sz val="8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</font>
    <font>
      <b/>
      <u/>
      <sz val="11"/>
      <color rgb="FF000000"/>
      <name val="Calibri"/>
      <family val="2"/>
    </font>
    <font>
      <b/>
      <sz val="11"/>
      <name val="Calibri"/>
      <family val="2"/>
    </font>
    <font>
      <vertAlign val="superscript"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9CD90"/>
      </patternFill>
    </fill>
    <fill>
      <patternFill patternType="solid">
        <fgColor rgb="FFA8CE91"/>
      </patternFill>
    </fill>
    <fill>
      <patternFill patternType="solid">
        <fgColor rgb="FFFDD965"/>
      </patternFill>
    </fill>
    <fill>
      <patternFill patternType="solid">
        <fgColor rgb="FFFEFEFE"/>
      </patternFill>
    </fill>
    <fill>
      <patternFill patternType="solid">
        <fgColor rgb="FFFEE598"/>
      </patternFill>
    </fill>
    <fill>
      <patternFill patternType="solid">
        <fgColor rgb="FFC9C8C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2">
    <xf numFmtId="0" fontId="0" fillId="0" borderId="0" xfId="0"/>
    <xf numFmtId="0" fontId="3" fillId="0" borderId="6" xfId="0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right"/>
    </xf>
    <xf numFmtId="43" fontId="5" fillId="0" borderId="0" xfId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5" fillId="0" borderId="10" xfId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43" fontId="5" fillId="0" borderId="6" xfId="1" applyFont="1" applyBorder="1" applyAlignment="1">
      <alignment horizontal="right"/>
    </xf>
    <xf numFmtId="0" fontId="3" fillId="0" borderId="5" xfId="0" applyFont="1" applyBorder="1" applyAlignment="1">
      <alignment vertical="top"/>
    </xf>
    <xf numFmtId="0" fontId="5" fillId="0" borderId="0" xfId="0" applyFont="1" applyAlignment="1">
      <alignment wrapText="1"/>
    </xf>
    <xf numFmtId="1" fontId="3" fillId="0" borderId="2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3" fillId="4" borderId="15" xfId="0" applyFont="1" applyFill="1" applyBorder="1"/>
    <xf numFmtId="0" fontId="3" fillId="3" borderId="11" xfId="0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3" fillId="2" borderId="34" xfId="0" applyFont="1" applyFill="1" applyBorder="1" applyAlignment="1">
      <alignment horizontal="center" vertical="center"/>
    </xf>
    <xf numFmtId="43" fontId="5" fillId="0" borderId="6" xfId="1" applyFont="1" applyBorder="1" applyAlignment="1">
      <alignment horizontal="right" vertical="center"/>
    </xf>
    <xf numFmtId="0" fontId="3" fillId="6" borderId="33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64" fontId="5" fillId="0" borderId="39" xfId="1" applyNumberFormat="1" applyFont="1" applyBorder="1" applyAlignment="1">
      <alignment horizontal="right" vertical="center"/>
    </xf>
    <xf numFmtId="164" fontId="5" fillId="0" borderId="39" xfId="1" applyNumberFormat="1" applyFont="1" applyBorder="1" applyAlignment="1">
      <alignment horizontal="right" vertical="center" wrapText="1"/>
    </xf>
    <xf numFmtId="164" fontId="6" fillId="0" borderId="39" xfId="1" applyNumberFormat="1" applyFont="1" applyBorder="1" applyAlignment="1">
      <alignment horizontal="right" vertical="center" wrapText="1"/>
    </xf>
    <xf numFmtId="0" fontId="3" fillId="0" borderId="39" xfId="0" applyFont="1" applyBorder="1" applyAlignment="1">
      <alignment vertical="center"/>
    </xf>
    <xf numFmtId="0" fontId="3" fillId="5" borderId="39" xfId="0" applyFont="1" applyFill="1" applyBorder="1" applyAlignment="1">
      <alignment vertical="center"/>
    </xf>
    <xf numFmtId="43" fontId="5" fillId="0" borderId="39" xfId="1" applyFont="1" applyBorder="1" applyAlignment="1">
      <alignment horizontal="right" vertical="center" wrapText="1"/>
    </xf>
    <xf numFmtId="164" fontId="5" fillId="0" borderId="39" xfId="1" applyNumberFormat="1" applyFont="1" applyBorder="1" applyAlignment="1">
      <alignment horizontal="right" wrapText="1"/>
    </xf>
    <xf numFmtId="164" fontId="5" fillId="0" borderId="39" xfId="1" applyNumberFormat="1" applyFont="1" applyBorder="1" applyAlignment="1">
      <alignment horizontal="right"/>
    </xf>
    <xf numFmtId="164" fontId="5" fillId="0" borderId="37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0" fontId="3" fillId="0" borderId="38" xfId="0" applyFont="1" applyBorder="1" applyAlignment="1">
      <alignment vertical="top"/>
    </xf>
    <xf numFmtId="0" fontId="3" fillId="7" borderId="43" xfId="0" applyFont="1" applyFill="1" applyBorder="1" applyAlignment="1">
      <alignment vertical="center"/>
    </xf>
    <xf numFmtId="43" fontId="3" fillId="0" borderId="44" xfId="1" applyFont="1" applyFill="1" applyBorder="1" applyAlignment="1">
      <alignment horizontal="right" vertical="center"/>
    </xf>
    <xf numFmtId="43" fontId="3" fillId="0" borderId="45" xfId="1" applyFont="1" applyFill="1" applyBorder="1" applyAlignment="1">
      <alignment horizontal="right" vertical="center"/>
    </xf>
    <xf numFmtId="43" fontId="5" fillId="0" borderId="45" xfId="1" applyFont="1" applyFill="1" applyBorder="1" applyAlignment="1">
      <alignment horizontal="right" vertical="center"/>
    </xf>
    <xf numFmtId="0" fontId="3" fillId="0" borderId="46" xfId="0" applyFont="1" applyBorder="1" applyAlignment="1">
      <alignment vertical="center"/>
    </xf>
    <xf numFmtId="43" fontId="3" fillId="0" borderId="47" xfId="1" applyFont="1" applyFill="1" applyBorder="1" applyAlignment="1">
      <alignment horizontal="right" vertical="center"/>
    </xf>
    <xf numFmtId="0" fontId="3" fillId="5" borderId="47" xfId="0" applyFont="1" applyFill="1" applyBorder="1" applyAlignment="1">
      <alignment vertical="center"/>
    </xf>
    <xf numFmtId="43" fontId="5" fillId="0" borderId="47" xfId="1" applyFont="1" applyBorder="1" applyAlignment="1">
      <alignment horizontal="right" vertical="center"/>
    </xf>
    <xf numFmtId="43" fontId="5" fillId="0" borderId="12" xfId="1" applyFont="1" applyBorder="1" applyAlignment="1">
      <alignment horizontal="right"/>
    </xf>
    <xf numFmtId="43" fontId="3" fillId="0" borderId="47" xfId="1" applyFont="1" applyFill="1" applyBorder="1" applyAlignment="1">
      <alignment horizontal="right"/>
    </xf>
    <xf numFmtId="43" fontId="3" fillId="7" borderId="49" xfId="1" applyFont="1" applyFill="1" applyBorder="1" applyAlignment="1">
      <alignment horizontal="right" vertical="center"/>
    </xf>
    <xf numFmtId="0" fontId="3" fillId="8" borderId="3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7" borderId="28" xfId="0" applyFont="1" applyFill="1" applyBorder="1" applyAlignment="1">
      <alignment horizontal="center" vertical="center"/>
    </xf>
    <xf numFmtId="43" fontId="5" fillId="0" borderId="48" xfId="1" applyFont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right" vertical="center"/>
    </xf>
    <xf numFmtId="43" fontId="5" fillId="0" borderId="6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right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5" fillId="0" borderId="39" xfId="1" applyNumberFormat="1" applyFont="1" applyFill="1" applyBorder="1" applyAlignment="1">
      <alignment horizontal="right" vertical="center"/>
    </xf>
    <xf numFmtId="43" fontId="5" fillId="0" borderId="48" xfId="1" applyFont="1" applyFill="1" applyBorder="1" applyAlignment="1">
      <alignment horizontal="right" vertical="center"/>
    </xf>
    <xf numFmtId="43" fontId="3" fillId="4" borderId="15" xfId="0" applyNumberFormat="1" applyFont="1" applyFill="1" applyBorder="1"/>
    <xf numFmtId="0" fontId="5" fillId="0" borderId="0" xfId="0" applyFont="1" applyAlignment="1">
      <alignment horizontal="center" vertical="center"/>
    </xf>
    <xf numFmtId="43" fontId="3" fillId="9" borderId="6" xfId="1" applyFont="1" applyFill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51" xfId="1" applyNumberFormat="1" applyFont="1" applyFill="1" applyBorder="1" applyAlignment="1">
      <alignment horizontal="center" vertical="center" wrapText="1"/>
    </xf>
    <xf numFmtId="43" fontId="3" fillId="0" borderId="51" xfId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vertical="center"/>
    </xf>
    <xf numFmtId="1" fontId="3" fillId="0" borderId="34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164" fontId="5" fillId="0" borderId="41" xfId="1" applyNumberFormat="1" applyFont="1" applyFill="1" applyBorder="1" applyAlignment="1">
      <alignment horizontal="right" vertical="center"/>
    </xf>
    <xf numFmtId="164" fontId="5" fillId="0" borderId="9" xfId="1" applyNumberFormat="1" applyFont="1" applyFill="1" applyBorder="1" applyAlignment="1">
      <alignment horizontal="right" vertical="center"/>
    </xf>
    <xf numFmtId="0" fontId="3" fillId="4" borderId="36" xfId="0" applyFont="1" applyFill="1" applyBorder="1"/>
    <xf numFmtId="0" fontId="5" fillId="0" borderId="25" xfId="0" applyFont="1" applyBorder="1" applyAlignment="1">
      <alignment horizontal="center"/>
    </xf>
    <xf numFmtId="0" fontId="3" fillId="0" borderId="41" xfId="0" applyFont="1" applyBorder="1"/>
    <xf numFmtId="43" fontId="3" fillId="0" borderId="45" xfId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3" fontId="5" fillId="0" borderId="41" xfId="1" applyFont="1" applyBorder="1" applyAlignment="1">
      <alignment horizontal="right"/>
    </xf>
    <xf numFmtId="43" fontId="5" fillId="0" borderId="36" xfId="1" applyFont="1" applyBorder="1" applyAlignment="1"/>
    <xf numFmtId="43" fontId="5" fillId="0" borderId="36" xfId="1" applyFont="1" applyBorder="1" applyAlignment="1">
      <alignment horizontal="center"/>
    </xf>
    <xf numFmtId="43" fontId="5" fillId="0" borderId="32" xfId="1" applyFont="1" applyBorder="1" applyAlignment="1">
      <alignment horizontal="center" shrinkToFit="1"/>
    </xf>
    <xf numFmtId="0" fontId="3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/>
    </xf>
    <xf numFmtId="2" fontId="5" fillId="0" borderId="34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3" fontId="5" fillId="0" borderId="36" xfId="1" applyFont="1" applyBorder="1" applyAlignment="1">
      <alignment horizontal="left" vertical="center"/>
    </xf>
    <xf numFmtId="43" fontId="5" fillId="0" borderId="41" xfId="1" applyFont="1" applyBorder="1" applyAlignment="1">
      <alignment horizontal="right" vertical="center"/>
    </xf>
    <xf numFmtId="43" fontId="5" fillId="0" borderId="36" xfId="1" applyFont="1" applyBorder="1" applyAlignment="1">
      <alignment horizontal="left" vertical="center" wrapText="1"/>
    </xf>
    <xf numFmtId="43" fontId="5" fillId="0" borderId="41" xfId="1" applyFont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164" fontId="3" fillId="9" borderId="6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5" fillId="0" borderId="9" xfId="0" applyNumberFormat="1" applyFont="1" applyBorder="1" applyAlignment="1">
      <alignment horizontal="center" vertical="center" shrinkToFit="1"/>
    </xf>
    <xf numFmtId="2" fontId="5" fillId="0" borderId="32" xfId="1" applyNumberFormat="1" applyFont="1" applyBorder="1" applyAlignment="1">
      <alignment horizontal="center" vertical="center"/>
    </xf>
    <xf numFmtId="2" fontId="5" fillId="0" borderId="32" xfId="1" applyNumberFormat="1" applyFont="1" applyBorder="1" applyAlignment="1">
      <alignment horizontal="center" vertical="center" shrinkToFit="1"/>
    </xf>
    <xf numFmtId="2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5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43" fontId="5" fillId="0" borderId="29" xfId="1" applyFont="1" applyBorder="1" applyAlignment="1">
      <alignment horizontal="right" vertical="center" wrapText="1"/>
    </xf>
    <xf numFmtId="43" fontId="5" fillId="0" borderId="26" xfId="1" applyFont="1" applyFill="1" applyBorder="1" applyAlignment="1">
      <alignment horizontal="right" vertical="center"/>
    </xf>
    <xf numFmtId="43" fontId="5" fillId="0" borderId="36" xfId="1" applyFont="1" applyBorder="1" applyAlignment="1">
      <alignment vertical="center" wrapText="1"/>
    </xf>
    <xf numFmtId="0" fontId="5" fillId="0" borderId="34" xfId="1" applyNumberFormat="1" applyFont="1" applyBorder="1" applyAlignment="1">
      <alignment horizontal="center" vertical="center" shrinkToFit="1"/>
    </xf>
    <xf numFmtId="0" fontId="5" fillId="0" borderId="14" xfId="1" applyNumberFormat="1" applyFont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 shrinkToFit="1"/>
    </xf>
    <xf numFmtId="2" fontId="5" fillId="0" borderId="34" xfId="0" applyNumberFormat="1" applyFont="1" applyBorder="1" applyAlignment="1">
      <alignment horizontal="center" vertical="center" shrinkToFit="1"/>
    </xf>
    <xf numFmtId="2" fontId="5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wrapText="1"/>
    </xf>
    <xf numFmtId="2" fontId="5" fillId="0" borderId="23" xfId="0" applyNumberFormat="1" applyFont="1" applyBorder="1" applyAlignment="1">
      <alignment horizontal="center" vertical="center"/>
    </xf>
    <xf numFmtId="43" fontId="5" fillId="0" borderId="27" xfId="1" applyFont="1" applyBorder="1" applyAlignment="1">
      <alignment horizontal="right"/>
    </xf>
    <xf numFmtId="0" fontId="5" fillId="0" borderId="42" xfId="0" applyFont="1" applyBorder="1" applyAlignment="1">
      <alignment horizontal="center" vertical="center"/>
    </xf>
    <xf numFmtId="164" fontId="5" fillId="0" borderId="42" xfId="1" applyNumberFormat="1" applyFont="1" applyBorder="1" applyAlignment="1">
      <alignment horizontal="right"/>
    </xf>
    <xf numFmtId="0" fontId="5" fillId="0" borderId="6" xfId="0" applyFont="1" applyBorder="1" applyAlignment="1">
      <alignment vertical="center" wrapText="1"/>
    </xf>
    <xf numFmtId="0" fontId="3" fillId="8" borderId="36" xfId="0" applyFont="1" applyFill="1" applyBorder="1" applyAlignment="1">
      <alignment vertical="center"/>
    </xf>
    <xf numFmtId="165" fontId="5" fillId="8" borderId="34" xfId="0" applyNumberFormat="1" applyFont="1" applyFill="1" applyBorder="1" applyAlignment="1">
      <alignment horizontal="center" vertical="center" shrinkToFit="1"/>
    </xf>
    <xf numFmtId="0" fontId="5" fillId="8" borderId="34" xfId="0" applyFont="1" applyFill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5" fillId="8" borderId="19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5" fillId="8" borderId="2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0" xfId="0" applyFont="1" applyFill="1" applyAlignment="1">
      <alignment vertical="center"/>
    </xf>
    <xf numFmtId="0" fontId="5" fillId="8" borderId="2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wrapText="1"/>
    </xf>
    <xf numFmtId="0" fontId="3" fillId="8" borderId="2" xfId="0" applyFont="1" applyFill="1" applyBorder="1" applyAlignment="1">
      <alignment wrapText="1"/>
    </xf>
    <xf numFmtId="164" fontId="5" fillId="0" borderId="17" xfId="1" applyNumberFormat="1" applyFont="1" applyFill="1" applyBorder="1" applyAlignment="1">
      <alignment horizontal="right"/>
    </xf>
    <xf numFmtId="0" fontId="3" fillId="6" borderId="53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right"/>
    </xf>
    <xf numFmtId="0" fontId="3" fillId="4" borderId="52" xfId="0" applyFont="1" applyFill="1" applyBorder="1"/>
    <xf numFmtId="0" fontId="3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shrinkToFit="1"/>
    </xf>
    <xf numFmtId="165" fontId="5" fillId="0" borderId="50" xfId="0" applyNumberFormat="1" applyFont="1" applyBorder="1" applyAlignment="1">
      <alignment horizontal="center" vertical="center" shrinkToFit="1"/>
    </xf>
    <xf numFmtId="2" fontId="5" fillId="0" borderId="0" xfId="0" applyNumberFormat="1" applyFont="1" applyAlignment="1">
      <alignment horizontal="center" vertical="center" shrinkToFit="1"/>
    </xf>
    <xf numFmtId="43" fontId="3" fillId="4" borderId="52" xfId="0" applyNumberFormat="1" applyFont="1" applyFill="1" applyBorder="1"/>
    <xf numFmtId="0" fontId="8" fillId="4" borderId="15" xfId="0" applyFont="1" applyFill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4146177</xdr:colOff>
      <xdr:row>98</xdr:row>
      <xdr:rowOff>149410</xdr:rowOff>
    </xdr:from>
    <xdr:to>
      <xdr:col>1</xdr:col>
      <xdr:colOff>4398743</xdr:colOff>
      <xdr:row>105</xdr:row>
      <xdr:rowOff>171823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38C302A5-7252-5B00-6B19-F2B3F21CD753}"/>
            </a:ext>
          </a:extLst>
        </xdr:cNvPr>
        <xdr:cNvSpPr/>
      </xdr:nvSpPr>
      <xdr:spPr>
        <a:xfrm>
          <a:off x="4549589" y="23554763"/>
          <a:ext cx="252566" cy="1643531"/>
        </a:xfrm>
        <a:prstGeom prst="rightBrace">
          <a:avLst>
            <a:gd name="adj1" fmla="val 8333"/>
            <a:gd name="adj2" fmla="val 5555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EDCA1-4D92-4F97-A63F-1D7B497A0E38}">
  <dimension ref="A1:K115"/>
  <sheetViews>
    <sheetView tabSelected="1" zoomScaleNormal="100" zoomScaleSheetLayoutView="85" workbookViewId="0">
      <selection activeCell="D115" sqref="D115"/>
    </sheetView>
  </sheetViews>
  <sheetFormatPr baseColWidth="10" defaultColWidth="8.77734375" defaultRowHeight="14.4" x14ac:dyDescent="0.3"/>
  <cols>
    <col min="1" max="1" width="7.88671875" style="95" bestFit="1" customWidth="1"/>
    <col min="2" max="2" width="70.33203125" style="16" bestFit="1" customWidth="1"/>
    <col min="3" max="3" width="6.21875" style="2" bestFit="1" customWidth="1"/>
    <col min="4" max="4" width="9.109375" style="2" customWidth="1"/>
    <col min="5" max="5" width="12.109375" style="3" customWidth="1"/>
    <col min="6" max="6" width="15.33203125" style="4" customWidth="1"/>
    <col min="7" max="16384" width="8.77734375" style="5"/>
  </cols>
  <sheetData>
    <row r="1" spans="1:6" ht="22.95" customHeight="1" x14ac:dyDescent="0.3">
      <c r="A1" s="191" t="s">
        <v>14</v>
      </c>
      <c r="B1" s="191"/>
      <c r="C1" s="191"/>
      <c r="D1" s="191"/>
      <c r="E1" s="191"/>
      <c r="F1" s="191"/>
    </row>
    <row r="2" spans="1:6" s="6" customFormat="1" ht="19.05" customHeight="1" x14ac:dyDescent="0.3">
      <c r="A2" s="131" t="s">
        <v>15</v>
      </c>
      <c r="B2" s="131" t="s">
        <v>2</v>
      </c>
      <c r="C2" s="131" t="s">
        <v>16</v>
      </c>
      <c r="D2" s="131" t="s">
        <v>17</v>
      </c>
      <c r="E2" s="132" t="s">
        <v>18</v>
      </c>
      <c r="F2" s="96" t="s">
        <v>19</v>
      </c>
    </row>
    <row r="3" spans="1:6" s="6" customFormat="1" ht="60" customHeight="1" x14ac:dyDescent="0.3">
      <c r="A3" s="118"/>
      <c r="B3" s="121" t="s">
        <v>44</v>
      </c>
      <c r="C3" s="99"/>
      <c r="D3" s="100"/>
      <c r="E3" s="101"/>
      <c r="F3" s="102"/>
    </row>
    <row r="4" spans="1:6" s="6" customFormat="1" x14ac:dyDescent="0.3">
      <c r="A4" s="30">
        <v>1</v>
      </c>
      <c r="B4" s="103" t="s">
        <v>20</v>
      </c>
      <c r="C4" s="87"/>
      <c r="D4" s="88"/>
      <c r="E4" s="87"/>
      <c r="F4" s="87"/>
    </row>
    <row r="5" spans="1:6" s="6" customFormat="1" x14ac:dyDescent="0.3">
      <c r="A5" s="104"/>
      <c r="B5" s="45" t="s">
        <v>45</v>
      </c>
      <c r="C5" s="47"/>
      <c r="D5" s="105"/>
      <c r="E5" s="106"/>
      <c r="F5" s="68"/>
    </row>
    <row r="6" spans="1:6" s="6" customFormat="1" ht="19.05" customHeight="1" x14ac:dyDescent="0.3">
      <c r="A6" s="145">
        <v>1.2</v>
      </c>
      <c r="B6" s="48" t="s">
        <v>46</v>
      </c>
      <c r="C6" s="83" t="s">
        <v>1</v>
      </c>
      <c r="D6" s="134">
        <v>3</v>
      </c>
      <c r="E6" s="84"/>
      <c r="F6" s="85">
        <f>D6*E6</f>
        <v>0</v>
      </c>
    </row>
    <row r="7" spans="1:6" s="6" customFormat="1" ht="19.05" customHeight="1" x14ac:dyDescent="0.3">
      <c r="A7" s="146">
        <v>1.2</v>
      </c>
      <c r="B7" s="48" t="s">
        <v>47</v>
      </c>
      <c r="C7" s="83" t="s">
        <v>1</v>
      </c>
      <c r="D7" s="134">
        <v>1</v>
      </c>
      <c r="E7" s="107"/>
      <c r="F7" s="85">
        <f>D7*E7</f>
        <v>0</v>
      </c>
    </row>
    <row r="8" spans="1:6" x14ac:dyDescent="0.3">
      <c r="A8" s="147"/>
      <c r="B8" s="108" t="s">
        <v>21</v>
      </c>
      <c r="C8" s="108"/>
      <c r="D8" s="108"/>
      <c r="E8" s="108"/>
      <c r="F8" s="108"/>
    </row>
    <row r="9" spans="1:6" x14ac:dyDescent="0.3">
      <c r="A9" s="148"/>
      <c r="B9" s="1"/>
      <c r="C9" s="86"/>
      <c r="D9" s="109"/>
      <c r="E9" s="110"/>
      <c r="F9" s="111"/>
    </row>
    <row r="10" spans="1:6" s="6" customFormat="1" x14ac:dyDescent="0.3">
      <c r="A10" s="20">
        <f>A4+1</f>
        <v>2</v>
      </c>
      <c r="B10" s="42" t="s">
        <v>22</v>
      </c>
      <c r="C10" s="87"/>
      <c r="D10" s="88"/>
      <c r="E10" s="110"/>
      <c r="F10" s="111"/>
    </row>
    <row r="11" spans="1:6" s="6" customFormat="1" x14ac:dyDescent="0.3">
      <c r="A11" s="112"/>
      <c r="B11" s="113"/>
      <c r="C11" s="110"/>
      <c r="D11" s="110"/>
      <c r="E11" s="110"/>
      <c r="F11" s="111"/>
    </row>
    <row r="12" spans="1:6" s="6" customFormat="1" x14ac:dyDescent="0.3">
      <c r="A12" s="168"/>
      <c r="B12" s="167" t="s">
        <v>23</v>
      </c>
      <c r="C12" s="45"/>
      <c r="D12" s="77"/>
      <c r="E12" s="51"/>
      <c r="F12" s="67"/>
    </row>
    <row r="13" spans="1:6" s="6" customFormat="1" ht="17.55" customHeight="1" x14ac:dyDescent="0.3">
      <c r="A13" s="149">
        <v>2.1</v>
      </c>
      <c r="B13" s="127" t="s">
        <v>48</v>
      </c>
      <c r="C13" s="83" t="s">
        <v>1</v>
      </c>
      <c r="D13" s="135">
        <v>3</v>
      </c>
      <c r="E13" s="128"/>
      <c r="F13" s="85">
        <f t="shared" ref="F13:F18" si="0">D13*E13</f>
        <v>0</v>
      </c>
    </row>
    <row r="14" spans="1:6" s="6" customFormat="1" ht="17.55" customHeight="1" x14ac:dyDescent="0.3">
      <c r="A14" s="149">
        <f>A13+0.1</f>
        <v>2.2000000000000002</v>
      </c>
      <c r="B14" s="127" t="s">
        <v>49</v>
      </c>
      <c r="C14" s="83" t="s">
        <v>1</v>
      </c>
      <c r="D14" s="136">
        <v>3</v>
      </c>
      <c r="E14" s="128"/>
      <c r="F14" s="85">
        <f t="shared" si="0"/>
        <v>0</v>
      </c>
    </row>
    <row r="15" spans="1:6" s="6" customFormat="1" ht="17.55" customHeight="1" x14ac:dyDescent="0.3">
      <c r="A15" s="149">
        <f t="shared" ref="A15:A17" si="1">A14+0.1</f>
        <v>2.3000000000000003</v>
      </c>
      <c r="B15" s="127" t="s">
        <v>50</v>
      </c>
      <c r="C15" s="83" t="s">
        <v>1</v>
      </c>
      <c r="D15" s="136">
        <v>3</v>
      </c>
      <c r="E15" s="128"/>
      <c r="F15" s="85">
        <f t="shared" si="0"/>
        <v>0</v>
      </c>
    </row>
    <row r="16" spans="1:6" s="6" customFormat="1" ht="19.95" customHeight="1" x14ac:dyDescent="0.3">
      <c r="A16" s="149">
        <f t="shared" si="1"/>
        <v>2.4000000000000004</v>
      </c>
      <c r="B16" s="129" t="s">
        <v>51</v>
      </c>
      <c r="C16" s="83" t="s">
        <v>1</v>
      </c>
      <c r="D16" s="136">
        <v>2</v>
      </c>
      <c r="E16" s="128"/>
      <c r="F16" s="85">
        <f t="shared" si="0"/>
        <v>0</v>
      </c>
    </row>
    <row r="17" spans="1:11" s="6" customFormat="1" ht="28.8" x14ac:dyDescent="0.3">
      <c r="A17" s="149">
        <f t="shared" si="1"/>
        <v>2.5000000000000004</v>
      </c>
      <c r="B17" s="129" t="s">
        <v>52</v>
      </c>
      <c r="C17" s="47" t="s">
        <v>4</v>
      </c>
      <c r="D17" s="97">
        <v>1</v>
      </c>
      <c r="E17" s="130"/>
      <c r="F17" s="85">
        <f t="shared" si="0"/>
        <v>0</v>
      </c>
    </row>
    <row r="18" spans="1:11" s="6" customFormat="1" ht="28.8" x14ac:dyDescent="0.3">
      <c r="A18" s="149">
        <f>A17+0.1</f>
        <v>2.6000000000000005</v>
      </c>
      <c r="B18" s="144" t="s">
        <v>53</v>
      </c>
      <c r="C18" s="47" t="s">
        <v>4</v>
      </c>
      <c r="D18" s="97">
        <v>1</v>
      </c>
      <c r="E18" s="130"/>
      <c r="F18" s="85">
        <f t="shared" si="0"/>
        <v>0</v>
      </c>
    </row>
    <row r="19" spans="1:11" x14ac:dyDescent="0.3">
      <c r="A19" s="146"/>
      <c r="B19" s="115"/>
      <c r="C19" s="116"/>
      <c r="D19" s="117"/>
      <c r="E19" s="114"/>
      <c r="F19" s="12"/>
    </row>
    <row r="20" spans="1:11" s="6" customFormat="1" x14ac:dyDescent="0.3">
      <c r="A20" s="169"/>
      <c r="B20" s="167" t="s">
        <v>24</v>
      </c>
      <c r="C20" s="45"/>
      <c r="D20" s="77"/>
      <c r="E20" s="51"/>
      <c r="F20" s="67"/>
    </row>
    <row r="21" spans="1:11" s="6" customFormat="1" ht="17.55" customHeight="1" x14ac:dyDescent="0.3">
      <c r="A21" s="149">
        <f>A18+0.1</f>
        <v>2.7000000000000006</v>
      </c>
      <c r="B21" s="46" t="s">
        <v>3</v>
      </c>
      <c r="C21" s="47" t="s">
        <v>4</v>
      </c>
      <c r="D21" s="97">
        <v>1</v>
      </c>
      <c r="E21" s="52"/>
      <c r="F21" s="85">
        <f t="shared" ref="F21:F24" si="2">D21*E21</f>
        <v>0</v>
      </c>
    </row>
    <row r="22" spans="1:11" s="6" customFormat="1" ht="31.05" customHeight="1" x14ac:dyDescent="0.3">
      <c r="A22" s="149">
        <f>A21+0.1</f>
        <v>2.8000000000000007</v>
      </c>
      <c r="B22" s="46" t="s">
        <v>5</v>
      </c>
      <c r="C22" s="47" t="s">
        <v>8</v>
      </c>
      <c r="D22" s="97">
        <v>209.82</v>
      </c>
      <c r="E22" s="52"/>
      <c r="F22" s="85">
        <f t="shared" si="2"/>
        <v>0</v>
      </c>
    </row>
    <row r="23" spans="1:11" s="6" customFormat="1" ht="36.450000000000003" customHeight="1" x14ac:dyDescent="0.3">
      <c r="A23" s="149">
        <f t="shared" ref="A23" si="3">A22+0.1</f>
        <v>2.9000000000000008</v>
      </c>
      <c r="B23" s="46" t="s">
        <v>6</v>
      </c>
      <c r="C23" s="47" t="s">
        <v>8</v>
      </c>
      <c r="D23" s="97">
        <v>143.62</v>
      </c>
      <c r="E23" s="52"/>
      <c r="F23" s="85">
        <f t="shared" si="2"/>
        <v>0</v>
      </c>
    </row>
    <row r="24" spans="1:11" s="6" customFormat="1" ht="27.45" customHeight="1" x14ac:dyDescent="0.3">
      <c r="A24" s="150">
        <v>2.1</v>
      </c>
      <c r="B24" s="46" t="s">
        <v>7</v>
      </c>
      <c r="C24" s="47" t="s">
        <v>8</v>
      </c>
      <c r="D24" s="97">
        <v>71.81</v>
      </c>
      <c r="E24" s="52"/>
      <c r="F24" s="85">
        <f t="shared" si="2"/>
        <v>0</v>
      </c>
    </row>
    <row r="25" spans="1:11" s="6" customFormat="1" x14ac:dyDescent="0.3">
      <c r="A25" s="44"/>
      <c r="B25" s="45"/>
      <c r="C25" s="45"/>
      <c r="D25" s="98"/>
      <c r="E25" s="51"/>
      <c r="F25" s="67"/>
    </row>
    <row r="26" spans="1:11" s="6" customFormat="1" x14ac:dyDescent="0.3">
      <c r="A26" s="169"/>
      <c r="B26" s="167" t="s">
        <v>25</v>
      </c>
      <c r="C26" s="45"/>
      <c r="D26" s="98"/>
      <c r="E26" s="51"/>
      <c r="F26" s="67"/>
      <c r="K26" s="119"/>
    </row>
    <row r="27" spans="1:11" s="6" customFormat="1" ht="16.95" customHeight="1" x14ac:dyDescent="0.3">
      <c r="A27" s="44"/>
      <c r="B27" s="45" t="s">
        <v>54</v>
      </c>
      <c r="C27" s="45"/>
      <c r="D27" s="98"/>
      <c r="E27" s="51"/>
      <c r="F27" s="67"/>
      <c r="K27" s="119"/>
    </row>
    <row r="28" spans="1:11" s="6" customFormat="1" ht="28.8" x14ac:dyDescent="0.3">
      <c r="A28" s="120">
        <f>A24+0.01</f>
        <v>2.11</v>
      </c>
      <c r="B28" s="46" t="s">
        <v>55</v>
      </c>
      <c r="C28" s="47" t="s">
        <v>8</v>
      </c>
      <c r="D28" s="97">
        <v>174.62</v>
      </c>
      <c r="E28" s="51"/>
      <c r="F28" s="85">
        <f t="shared" ref="F28:F33" si="4">D28*E28</f>
        <v>0</v>
      </c>
    </row>
    <row r="29" spans="1:11" s="6" customFormat="1" ht="30.45" customHeight="1" x14ac:dyDescent="0.3">
      <c r="A29" s="120">
        <f>A28+0.01</f>
        <v>2.1199999999999997</v>
      </c>
      <c r="B29" s="46" t="s">
        <v>56</v>
      </c>
      <c r="C29" s="47" t="s">
        <v>8</v>
      </c>
      <c r="D29" s="97">
        <v>86.4</v>
      </c>
      <c r="E29" s="51"/>
      <c r="F29" s="85">
        <f t="shared" si="4"/>
        <v>0</v>
      </c>
    </row>
    <row r="30" spans="1:11" s="6" customFormat="1" ht="30" customHeight="1" x14ac:dyDescent="0.3">
      <c r="A30" s="120">
        <f t="shared" ref="A30:A33" si="5">A29+0.01</f>
        <v>2.1299999999999994</v>
      </c>
      <c r="B30" s="46" t="s">
        <v>57</v>
      </c>
      <c r="C30" s="47" t="s">
        <v>8</v>
      </c>
      <c r="D30" s="97">
        <v>261</v>
      </c>
      <c r="E30" s="51"/>
      <c r="F30" s="85">
        <f t="shared" si="4"/>
        <v>0</v>
      </c>
    </row>
    <row r="31" spans="1:11" s="6" customFormat="1" ht="24" customHeight="1" x14ac:dyDescent="0.3">
      <c r="A31" s="120">
        <f t="shared" si="5"/>
        <v>2.1399999999999992</v>
      </c>
      <c r="B31" s="46" t="s">
        <v>58</v>
      </c>
      <c r="C31" s="47" t="s">
        <v>9</v>
      </c>
      <c r="D31" s="97">
        <v>261</v>
      </c>
      <c r="E31" s="51"/>
      <c r="F31" s="85">
        <f t="shared" si="4"/>
        <v>0</v>
      </c>
    </row>
    <row r="32" spans="1:11" s="6" customFormat="1" ht="24" customHeight="1" x14ac:dyDescent="0.3">
      <c r="A32" s="120">
        <f t="shared" si="5"/>
        <v>2.149999999999999</v>
      </c>
      <c r="B32" s="46" t="s">
        <v>59</v>
      </c>
      <c r="C32" s="47" t="s">
        <v>9</v>
      </c>
      <c r="D32" s="97">
        <v>261.02</v>
      </c>
      <c r="E32" s="51"/>
      <c r="F32" s="85">
        <f t="shared" si="4"/>
        <v>0</v>
      </c>
    </row>
    <row r="33" spans="1:6" s="6" customFormat="1" ht="24" customHeight="1" x14ac:dyDescent="0.3">
      <c r="A33" s="120">
        <f t="shared" si="5"/>
        <v>2.1599999999999988</v>
      </c>
      <c r="B33" s="49" t="s">
        <v>60</v>
      </c>
      <c r="C33" s="47" t="s">
        <v>9</v>
      </c>
      <c r="D33" s="97">
        <v>86.4</v>
      </c>
      <c r="E33" s="51"/>
      <c r="F33" s="85">
        <f t="shared" si="4"/>
        <v>0</v>
      </c>
    </row>
    <row r="34" spans="1:6" s="6" customFormat="1" x14ac:dyDescent="0.3">
      <c r="A34" s="44"/>
      <c r="B34" s="45"/>
      <c r="C34" s="45"/>
      <c r="D34" s="77"/>
      <c r="E34" s="51"/>
      <c r="F34" s="67"/>
    </row>
    <row r="35" spans="1:6" s="6" customFormat="1" x14ac:dyDescent="0.3">
      <c r="A35" s="169"/>
      <c r="B35" s="167" t="s">
        <v>26</v>
      </c>
      <c r="C35" s="45"/>
      <c r="D35" s="77"/>
      <c r="E35" s="51"/>
      <c r="F35" s="67"/>
    </row>
    <row r="36" spans="1:6" s="6" customFormat="1" ht="24" customHeight="1" x14ac:dyDescent="0.3">
      <c r="A36" s="120">
        <f>A33+0.01</f>
        <v>2.1699999999999986</v>
      </c>
      <c r="B36" s="49" t="s">
        <v>61</v>
      </c>
      <c r="C36" s="83" t="s">
        <v>1</v>
      </c>
      <c r="D36" s="97">
        <v>6</v>
      </c>
      <c r="E36" s="51"/>
      <c r="F36" s="85">
        <f t="shared" ref="F36:F37" si="6">D36*E36</f>
        <v>0</v>
      </c>
    </row>
    <row r="37" spans="1:6" s="6" customFormat="1" ht="25.95" customHeight="1" x14ac:dyDescent="0.3">
      <c r="A37" s="120">
        <f>A36+0.01</f>
        <v>2.1799999999999984</v>
      </c>
      <c r="B37" s="46" t="s">
        <v>62</v>
      </c>
      <c r="C37" s="83" t="s">
        <v>1</v>
      </c>
      <c r="D37" s="97">
        <v>9</v>
      </c>
      <c r="E37" s="51"/>
      <c r="F37" s="85">
        <f t="shared" si="6"/>
        <v>0</v>
      </c>
    </row>
    <row r="38" spans="1:6" s="6" customFormat="1" x14ac:dyDescent="0.3">
      <c r="A38" s="44"/>
      <c r="B38" s="45"/>
      <c r="C38" s="45"/>
      <c r="D38" s="98"/>
      <c r="E38" s="51"/>
      <c r="F38" s="67"/>
    </row>
    <row r="39" spans="1:6" s="6" customFormat="1" x14ac:dyDescent="0.3">
      <c r="A39" s="171"/>
      <c r="B39" s="172" t="s">
        <v>27</v>
      </c>
      <c r="C39" s="40"/>
      <c r="D39" s="122"/>
      <c r="E39" s="50"/>
      <c r="F39" s="66"/>
    </row>
    <row r="40" spans="1:6" s="6" customFormat="1" x14ac:dyDescent="0.3">
      <c r="A40" s="21"/>
      <c r="B40" s="22" t="s">
        <v>0</v>
      </c>
      <c r="C40" s="22"/>
      <c r="D40" s="123"/>
      <c r="E40" s="53"/>
      <c r="F40" s="69"/>
    </row>
    <row r="41" spans="1:6" s="6" customFormat="1" ht="24.45" customHeight="1" x14ac:dyDescent="0.3">
      <c r="A41" s="120">
        <f>A37+0.01</f>
        <v>2.1899999999999982</v>
      </c>
      <c r="B41" s="36" t="s">
        <v>63</v>
      </c>
      <c r="C41" s="10" t="s">
        <v>4</v>
      </c>
      <c r="D41" s="124">
        <v>1</v>
      </c>
      <c r="E41" s="54"/>
      <c r="F41" s="85">
        <f t="shared" ref="F41:F47" si="7">D41*E41</f>
        <v>0</v>
      </c>
    </row>
    <row r="42" spans="1:6" s="6" customFormat="1" ht="19.95" customHeight="1" x14ac:dyDescent="0.3">
      <c r="A42" s="120">
        <f>A41+0.01</f>
        <v>2.199999999999998</v>
      </c>
      <c r="B42" s="36" t="s">
        <v>64</v>
      </c>
      <c r="C42" s="10" t="s">
        <v>4</v>
      </c>
      <c r="D42" s="124">
        <v>1</v>
      </c>
      <c r="E42" s="54"/>
      <c r="F42" s="85">
        <f t="shared" si="7"/>
        <v>0</v>
      </c>
    </row>
    <row r="43" spans="1:6" s="6" customFormat="1" ht="19.95" customHeight="1" x14ac:dyDescent="0.3">
      <c r="A43" s="120">
        <f>A42+0.01</f>
        <v>2.2099999999999977</v>
      </c>
      <c r="B43" s="36" t="s">
        <v>65</v>
      </c>
      <c r="C43" s="83" t="s">
        <v>1</v>
      </c>
      <c r="D43" s="125">
        <v>15</v>
      </c>
      <c r="E43" s="55"/>
      <c r="F43" s="85">
        <f t="shared" si="7"/>
        <v>0</v>
      </c>
    </row>
    <row r="44" spans="1:6" s="6" customFormat="1" ht="19.95" customHeight="1" x14ac:dyDescent="0.3">
      <c r="A44" s="120">
        <f t="shared" ref="A44:A47" si="8">A43+0.01</f>
        <v>2.2199999999999975</v>
      </c>
      <c r="B44" s="36" t="s">
        <v>66</v>
      </c>
      <c r="C44" s="83" t="s">
        <v>1</v>
      </c>
      <c r="D44" s="125">
        <v>6</v>
      </c>
      <c r="E44" s="56"/>
      <c r="F44" s="85">
        <f t="shared" si="7"/>
        <v>0</v>
      </c>
    </row>
    <row r="45" spans="1:6" s="6" customFormat="1" ht="19.95" customHeight="1" x14ac:dyDescent="0.3">
      <c r="A45" s="120">
        <f t="shared" si="8"/>
        <v>2.2299999999999973</v>
      </c>
      <c r="B45" s="36" t="s">
        <v>67</v>
      </c>
      <c r="C45" s="83" t="s">
        <v>1</v>
      </c>
      <c r="D45" s="125">
        <v>6</v>
      </c>
      <c r="E45" s="56"/>
      <c r="F45" s="85">
        <f t="shared" si="7"/>
        <v>0</v>
      </c>
    </row>
    <row r="46" spans="1:6" s="6" customFormat="1" ht="19.95" customHeight="1" x14ac:dyDescent="0.3">
      <c r="A46" s="120">
        <f t="shared" si="8"/>
        <v>2.2399999999999971</v>
      </c>
      <c r="B46" s="36" t="s">
        <v>68</v>
      </c>
      <c r="C46" s="83" t="s">
        <v>1</v>
      </c>
      <c r="D46" s="126">
        <v>21</v>
      </c>
      <c r="E46" s="56"/>
      <c r="F46" s="85">
        <f t="shared" si="7"/>
        <v>0</v>
      </c>
    </row>
    <row r="47" spans="1:6" s="6" customFormat="1" ht="19.95" customHeight="1" x14ac:dyDescent="0.3">
      <c r="A47" s="120">
        <f t="shared" si="8"/>
        <v>2.2499999999999969</v>
      </c>
      <c r="B47" s="36" t="s">
        <v>69</v>
      </c>
      <c r="C47" s="37" t="s">
        <v>4</v>
      </c>
      <c r="D47" s="126">
        <v>1</v>
      </c>
      <c r="E47" s="56"/>
      <c r="F47" s="85">
        <f t="shared" si="7"/>
        <v>0</v>
      </c>
    </row>
    <row r="48" spans="1:6" s="6" customFormat="1" x14ac:dyDescent="0.3">
      <c r="A48" s="90"/>
      <c r="B48" s="26"/>
      <c r="C48" s="26"/>
      <c r="D48" s="78"/>
      <c r="E48" s="57"/>
      <c r="F48" s="70"/>
    </row>
    <row r="49" spans="1:6" s="6" customFormat="1" x14ac:dyDescent="0.3">
      <c r="A49" s="76"/>
      <c r="B49" s="173" t="s">
        <v>28</v>
      </c>
      <c r="C49" s="26"/>
      <c r="D49" s="78"/>
      <c r="E49" s="57"/>
      <c r="F49" s="70"/>
    </row>
    <row r="50" spans="1:6" s="6" customFormat="1" x14ac:dyDescent="0.3">
      <c r="A50" s="120">
        <f>A47+0.01</f>
        <v>2.2599999999999967</v>
      </c>
      <c r="B50" s="82" t="s">
        <v>70</v>
      </c>
      <c r="C50" s="83" t="s">
        <v>1</v>
      </c>
      <c r="D50" s="126">
        <v>1</v>
      </c>
      <c r="E50" s="58"/>
      <c r="F50" s="71"/>
    </row>
    <row r="51" spans="1:6" s="6" customFormat="1" x14ac:dyDescent="0.3">
      <c r="A51" s="35"/>
      <c r="B51" s="36"/>
      <c r="C51" s="37"/>
      <c r="D51" s="38"/>
      <c r="E51" s="55"/>
      <c r="F51" s="31"/>
    </row>
    <row r="52" spans="1:6" s="6" customFormat="1" ht="15" customHeight="1" x14ac:dyDescent="0.3">
      <c r="A52" s="174"/>
      <c r="B52" s="175" t="s">
        <v>29</v>
      </c>
      <c r="C52" s="37"/>
      <c r="D52" s="38"/>
      <c r="E52" s="59"/>
      <c r="F52" s="31"/>
    </row>
    <row r="53" spans="1:6" s="6" customFormat="1" ht="19.05" customHeight="1" x14ac:dyDescent="0.3">
      <c r="A53" s="120">
        <f>A50+0.01</f>
        <v>2.2699999999999965</v>
      </c>
      <c r="B53" s="36" t="s">
        <v>71</v>
      </c>
      <c r="C53" s="37"/>
      <c r="D53" s="38"/>
      <c r="E53" s="59"/>
      <c r="F53" s="85">
        <f t="shared" ref="F53:F54" si="9">D53*E53</f>
        <v>0</v>
      </c>
    </row>
    <row r="54" spans="1:6" s="6" customFormat="1" ht="19.05" customHeight="1" x14ac:dyDescent="0.3">
      <c r="A54" s="120">
        <f>A53+0.01</f>
        <v>2.2799999999999963</v>
      </c>
      <c r="B54" s="36" t="s">
        <v>72</v>
      </c>
      <c r="C54" s="47" t="s">
        <v>9</v>
      </c>
      <c r="D54" s="125">
        <v>49.2</v>
      </c>
      <c r="E54" s="59"/>
      <c r="F54" s="85">
        <f t="shared" si="9"/>
        <v>0</v>
      </c>
    </row>
    <row r="55" spans="1:6" s="6" customFormat="1" x14ac:dyDescent="0.3">
      <c r="A55" s="151"/>
      <c r="B55" s="139"/>
      <c r="C55" s="140"/>
      <c r="D55" s="141"/>
      <c r="E55" s="142"/>
      <c r="F55" s="143"/>
    </row>
    <row r="56" spans="1:6" ht="18.75" customHeight="1" x14ac:dyDescent="0.3">
      <c r="A56" s="32"/>
      <c r="B56" s="89" t="s">
        <v>30</v>
      </c>
      <c r="C56" s="19"/>
      <c r="D56" s="19"/>
      <c r="E56" s="19"/>
      <c r="F56" s="94">
        <f>SUM(F10:F54)</f>
        <v>0</v>
      </c>
    </row>
    <row r="57" spans="1:6" s="6" customFormat="1" x14ac:dyDescent="0.3">
      <c r="A57" s="27"/>
      <c r="B57" s="18"/>
      <c r="C57" s="7"/>
      <c r="D57" s="11"/>
      <c r="E57" s="54"/>
      <c r="F57" s="72"/>
    </row>
    <row r="58" spans="1:6" s="6" customFormat="1" x14ac:dyDescent="0.3">
      <c r="A58" s="20">
        <v>3</v>
      </c>
      <c r="B58" s="42" t="s">
        <v>31</v>
      </c>
      <c r="C58" s="7"/>
      <c r="D58" s="11"/>
      <c r="E58" s="54"/>
      <c r="F58" s="72"/>
    </row>
    <row r="59" spans="1:6" s="6" customFormat="1" x14ac:dyDescent="0.3">
      <c r="A59" s="91"/>
      <c r="B59" s="11"/>
      <c r="C59" s="7"/>
      <c r="D59" s="11"/>
      <c r="E59" s="92"/>
      <c r="F59" s="93"/>
    </row>
    <row r="60" spans="1:6" s="6" customFormat="1" x14ac:dyDescent="0.3">
      <c r="A60" s="174"/>
      <c r="B60" s="176" t="s">
        <v>32</v>
      </c>
      <c r="C60" s="7"/>
      <c r="D60" s="11"/>
      <c r="E60" s="55"/>
      <c r="F60" s="31"/>
    </row>
    <row r="61" spans="1:6" s="6" customFormat="1" ht="21" customHeight="1" x14ac:dyDescent="0.3">
      <c r="A61" s="149">
        <v>3.1</v>
      </c>
      <c r="B61" s="36" t="s">
        <v>48</v>
      </c>
      <c r="C61" s="83" t="s">
        <v>1</v>
      </c>
      <c r="D61" s="135">
        <v>1</v>
      </c>
      <c r="E61" s="55"/>
      <c r="F61" s="85">
        <f>D61*E61</f>
        <v>0</v>
      </c>
    </row>
    <row r="62" spans="1:6" s="6" customFormat="1" ht="21" customHeight="1" x14ac:dyDescent="0.3">
      <c r="A62" s="149">
        <f>A61+0.1</f>
        <v>3.2</v>
      </c>
      <c r="B62" s="36" t="s">
        <v>73</v>
      </c>
      <c r="C62" s="83" t="s">
        <v>1</v>
      </c>
      <c r="D62" s="136">
        <v>1</v>
      </c>
      <c r="E62" s="55"/>
      <c r="F62" s="85">
        <f>D62*E62</f>
        <v>0</v>
      </c>
    </row>
    <row r="63" spans="1:6" s="6" customFormat="1" x14ac:dyDescent="0.3">
      <c r="A63" s="149"/>
      <c r="B63" s="36"/>
      <c r="C63" s="37"/>
      <c r="D63" s="38"/>
      <c r="E63" s="55"/>
      <c r="F63" s="31"/>
    </row>
    <row r="64" spans="1:6" s="6" customFormat="1" x14ac:dyDescent="0.3">
      <c r="A64" s="174"/>
      <c r="B64" s="175" t="s">
        <v>33</v>
      </c>
      <c r="C64" s="37"/>
      <c r="D64" s="38"/>
      <c r="E64" s="55"/>
      <c r="F64" s="31"/>
    </row>
    <row r="65" spans="1:6" s="6" customFormat="1" ht="26.55" customHeight="1" x14ac:dyDescent="0.3">
      <c r="A65" s="149">
        <f>A62+0.1</f>
        <v>3.3000000000000003</v>
      </c>
      <c r="B65" s="36" t="s">
        <v>74</v>
      </c>
      <c r="C65" s="37" t="s">
        <v>4</v>
      </c>
      <c r="D65" s="126">
        <v>1</v>
      </c>
      <c r="E65" s="55"/>
      <c r="F65" s="85">
        <f>D65*E65</f>
        <v>0</v>
      </c>
    </row>
    <row r="66" spans="1:6" s="6" customFormat="1" ht="16.2" x14ac:dyDescent="0.3">
      <c r="A66" s="149">
        <f>A65+0.1</f>
        <v>3.4000000000000004</v>
      </c>
      <c r="B66" s="41" t="s">
        <v>75</v>
      </c>
      <c r="C66" s="47" t="s">
        <v>9</v>
      </c>
      <c r="D66" s="137">
        <v>80.599999999999994</v>
      </c>
      <c r="E66" s="57"/>
      <c r="F66" s="85">
        <f>D66*E66</f>
        <v>0</v>
      </c>
    </row>
    <row r="67" spans="1:6" s="6" customFormat="1" ht="16.2" x14ac:dyDescent="0.3">
      <c r="A67" s="149">
        <f>A66+0.1</f>
        <v>3.5000000000000004</v>
      </c>
      <c r="B67" s="36" t="s">
        <v>76</v>
      </c>
      <c r="C67" s="47" t="s">
        <v>9</v>
      </c>
      <c r="D67" s="137">
        <v>44.87</v>
      </c>
      <c r="E67" s="57"/>
      <c r="F67" s="85">
        <f>D67*E67</f>
        <v>0</v>
      </c>
    </row>
    <row r="68" spans="1:6" s="6" customFormat="1" ht="16.2" x14ac:dyDescent="0.3">
      <c r="A68" s="149">
        <f>A67+0.1</f>
        <v>3.6000000000000005</v>
      </c>
      <c r="B68" s="36" t="s">
        <v>77</v>
      </c>
      <c r="C68" s="47" t="s">
        <v>9</v>
      </c>
      <c r="D68" s="126">
        <v>44.87</v>
      </c>
      <c r="E68" s="55"/>
      <c r="F68" s="85">
        <f>D68*E68</f>
        <v>0</v>
      </c>
    </row>
    <row r="69" spans="1:6" s="6" customFormat="1" x14ac:dyDescent="0.3">
      <c r="A69" s="35"/>
      <c r="B69" s="36"/>
      <c r="C69" s="10"/>
      <c r="D69" s="39"/>
      <c r="E69" s="54"/>
      <c r="F69" s="31"/>
    </row>
    <row r="70" spans="1:6" s="6" customFormat="1" x14ac:dyDescent="0.3">
      <c r="A70" s="174"/>
      <c r="B70" s="175" t="s">
        <v>25</v>
      </c>
      <c r="C70" s="37"/>
      <c r="D70" s="38"/>
      <c r="E70" s="55"/>
      <c r="F70" s="31"/>
    </row>
    <row r="71" spans="1:6" s="6" customFormat="1" x14ac:dyDescent="0.3">
      <c r="A71" s="35"/>
      <c r="B71" s="133" t="s">
        <v>34</v>
      </c>
      <c r="C71" s="37"/>
      <c r="D71" s="38"/>
      <c r="E71" s="55"/>
      <c r="F71" s="31"/>
    </row>
    <row r="72" spans="1:6" s="6" customFormat="1" ht="19.5" customHeight="1" x14ac:dyDescent="0.3">
      <c r="A72" s="149">
        <f>A68+0.1</f>
        <v>3.7000000000000006</v>
      </c>
      <c r="B72" s="36" t="s">
        <v>78</v>
      </c>
      <c r="C72" s="47" t="s">
        <v>9</v>
      </c>
      <c r="D72" s="38">
        <v>40.32</v>
      </c>
      <c r="E72" s="55"/>
      <c r="F72" s="85">
        <f>D72*E72</f>
        <v>0</v>
      </c>
    </row>
    <row r="73" spans="1:6" s="6" customFormat="1" ht="19.5" customHeight="1" x14ac:dyDescent="0.3">
      <c r="A73" s="149">
        <f>A72+0.1</f>
        <v>3.8000000000000007</v>
      </c>
      <c r="B73" s="36" t="s">
        <v>79</v>
      </c>
      <c r="C73" s="47" t="s">
        <v>9</v>
      </c>
      <c r="D73" s="126">
        <v>14.4</v>
      </c>
      <c r="E73" s="55"/>
      <c r="F73" s="85">
        <f>D73*E73</f>
        <v>0</v>
      </c>
    </row>
    <row r="74" spans="1:6" s="6" customFormat="1" ht="19.5" customHeight="1" x14ac:dyDescent="0.3">
      <c r="A74" s="149">
        <f t="shared" ref="A74" si="10">A73+0.1</f>
        <v>3.9000000000000008</v>
      </c>
      <c r="B74" s="36" t="s">
        <v>80</v>
      </c>
      <c r="C74" s="47" t="s">
        <v>9</v>
      </c>
      <c r="D74" s="38">
        <v>54.72</v>
      </c>
      <c r="E74" s="55"/>
      <c r="F74" s="85">
        <f>D74*E74</f>
        <v>0</v>
      </c>
    </row>
    <row r="75" spans="1:6" s="6" customFormat="1" ht="19.5" customHeight="1" x14ac:dyDescent="0.3">
      <c r="A75" s="150">
        <v>3.1</v>
      </c>
      <c r="B75" s="36" t="s">
        <v>81</v>
      </c>
      <c r="C75" s="47" t="s">
        <v>10</v>
      </c>
      <c r="D75" s="126">
        <v>14.4</v>
      </c>
      <c r="E75" s="55"/>
      <c r="F75" s="85">
        <f>D75*E75</f>
        <v>0</v>
      </c>
    </row>
    <row r="76" spans="1:6" s="6" customFormat="1" x14ac:dyDescent="0.3">
      <c r="A76" s="35"/>
      <c r="B76" s="36"/>
      <c r="C76" s="37"/>
      <c r="D76" s="38"/>
      <c r="E76" s="55"/>
      <c r="F76" s="31"/>
    </row>
    <row r="77" spans="1:6" s="6" customFormat="1" x14ac:dyDescent="0.3">
      <c r="A77" s="174"/>
      <c r="B77" s="175" t="s">
        <v>35</v>
      </c>
      <c r="C77" s="37"/>
      <c r="D77" s="38"/>
      <c r="E77" s="55"/>
      <c r="F77" s="31"/>
    </row>
    <row r="78" spans="1:6" s="6" customFormat="1" ht="22.05" customHeight="1" x14ac:dyDescent="0.3">
      <c r="A78" s="150">
        <f>A75+0.01</f>
        <v>3.11</v>
      </c>
      <c r="B78" s="36" t="s">
        <v>82</v>
      </c>
      <c r="C78" s="83" t="s">
        <v>1</v>
      </c>
      <c r="D78" s="126">
        <v>1</v>
      </c>
      <c r="E78" s="55"/>
      <c r="F78" s="85">
        <f>D78*E78</f>
        <v>0</v>
      </c>
    </row>
    <row r="79" spans="1:6" s="6" customFormat="1" ht="18.45" customHeight="1" x14ac:dyDescent="0.3">
      <c r="A79" s="150">
        <f>A78+0.01</f>
        <v>3.1199999999999997</v>
      </c>
      <c r="B79" s="36" t="s">
        <v>83</v>
      </c>
      <c r="C79" s="83" t="s">
        <v>1</v>
      </c>
      <c r="D79" s="126">
        <v>2</v>
      </c>
      <c r="E79" s="55"/>
      <c r="F79" s="85">
        <f>D79*E79</f>
        <v>0</v>
      </c>
    </row>
    <row r="80" spans="1:6" s="6" customFormat="1" ht="13.5" customHeight="1" x14ac:dyDescent="0.3">
      <c r="A80" s="35"/>
      <c r="B80" s="36"/>
      <c r="C80" s="37"/>
      <c r="D80" s="38"/>
      <c r="E80" s="55"/>
      <c r="F80" s="31"/>
    </row>
    <row r="81" spans="1:6" s="6" customFormat="1" x14ac:dyDescent="0.3">
      <c r="A81" s="174"/>
      <c r="B81" s="175" t="s">
        <v>27</v>
      </c>
      <c r="C81" s="37"/>
      <c r="D81" s="38"/>
      <c r="E81" s="55"/>
      <c r="F81" s="31"/>
    </row>
    <row r="82" spans="1:6" s="6" customFormat="1" ht="22.05" customHeight="1" x14ac:dyDescent="0.3">
      <c r="A82" s="150">
        <f>A79+0.01</f>
        <v>3.1299999999999994</v>
      </c>
      <c r="B82" s="36" t="s">
        <v>84</v>
      </c>
      <c r="C82" s="37" t="s">
        <v>11</v>
      </c>
      <c r="D82" s="126">
        <v>1</v>
      </c>
      <c r="E82" s="55"/>
      <c r="F82" s="85">
        <f t="shared" ref="F82:F87" si="11">D82*E82</f>
        <v>0</v>
      </c>
    </row>
    <row r="83" spans="1:6" s="6" customFormat="1" ht="18.45" customHeight="1" x14ac:dyDescent="0.3">
      <c r="A83" s="150">
        <f>A82+0.01</f>
        <v>3.1399999999999992</v>
      </c>
      <c r="B83" s="36" t="s">
        <v>85</v>
      </c>
      <c r="C83" s="37" t="s">
        <v>12</v>
      </c>
      <c r="D83" s="126">
        <v>10</v>
      </c>
      <c r="E83" s="55"/>
      <c r="F83" s="85">
        <f t="shared" si="11"/>
        <v>0</v>
      </c>
    </row>
    <row r="84" spans="1:6" s="6" customFormat="1" ht="18.45" customHeight="1" x14ac:dyDescent="0.3">
      <c r="A84" s="150">
        <f t="shared" ref="A84:A87" si="12">A83+0.01</f>
        <v>3.149999999999999</v>
      </c>
      <c r="B84" s="36" t="s">
        <v>86</v>
      </c>
      <c r="C84" s="83" t="s">
        <v>1</v>
      </c>
      <c r="D84" s="126">
        <v>1</v>
      </c>
      <c r="E84" s="55"/>
      <c r="F84" s="85">
        <f t="shared" si="11"/>
        <v>0</v>
      </c>
    </row>
    <row r="85" spans="1:6" s="6" customFormat="1" ht="18.45" customHeight="1" x14ac:dyDescent="0.3">
      <c r="A85" s="150">
        <f t="shared" si="12"/>
        <v>3.1599999999999988</v>
      </c>
      <c r="B85" s="36" t="s">
        <v>87</v>
      </c>
      <c r="C85" s="83" t="s">
        <v>1</v>
      </c>
      <c r="D85" s="126">
        <v>3</v>
      </c>
      <c r="E85" s="55"/>
      <c r="F85" s="85">
        <f t="shared" si="11"/>
        <v>0</v>
      </c>
    </row>
    <row r="86" spans="1:6" s="6" customFormat="1" ht="18.45" customHeight="1" x14ac:dyDescent="0.3">
      <c r="A86" s="150">
        <f t="shared" si="12"/>
        <v>3.1699999999999986</v>
      </c>
      <c r="B86" s="41" t="s">
        <v>66</v>
      </c>
      <c r="C86" s="83" t="s">
        <v>1</v>
      </c>
      <c r="D86" s="137">
        <v>1</v>
      </c>
      <c r="E86" s="54"/>
      <c r="F86" s="85">
        <f t="shared" si="11"/>
        <v>0</v>
      </c>
    </row>
    <row r="87" spans="1:6" s="6" customFormat="1" ht="18.45" customHeight="1" x14ac:dyDescent="0.3">
      <c r="A87" s="150">
        <f t="shared" si="12"/>
        <v>3.1799999999999984</v>
      </c>
      <c r="B87" s="41" t="s">
        <v>88</v>
      </c>
      <c r="C87" s="83" t="s">
        <v>1</v>
      </c>
      <c r="D87" s="137">
        <v>5</v>
      </c>
      <c r="E87" s="54"/>
      <c r="F87" s="85">
        <f t="shared" si="11"/>
        <v>0</v>
      </c>
    </row>
    <row r="88" spans="1:6" s="6" customFormat="1" ht="9.4499999999999993" customHeight="1" x14ac:dyDescent="0.3">
      <c r="A88" s="17"/>
      <c r="B88" s="41"/>
      <c r="C88" s="43"/>
      <c r="D88" s="11"/>
      <c r="E88" s="54"/>
      <c r="F88" s="81"/>
    </row>
    <row r="89" spans="1:6" x14ac:dyDescent="0.3">
      <c r="A89" s="177"/>
      <c r="B89" s="178" t="s">
        <v>36</v>
      </c>
      <c r="C89" s="24"/>
      <c r="D89" s="25"/>
      <c r="E89" s="60"/>
      <c r="F89" s="14"/>
    </row>
    <row r="90" spans="1:6" ht="18.45" customHeight="1" x14ac:dyDescent="0.3">
      <c r="A90" s="150">
        <f>A87+0.01</f>
        <v>3.1899999999999982</v>
      </c>
      <c r="B90" s="23" t="s">
        <v>89</v>
      </c>
      <c r="C90" s="13" t="s">
        <v>4</v>
      </c>
      <c r="D90" s="138">
        <v>1</v>
      </c>
      <c r="E90" s="61"/>
      <c r="F90" s="85">
        <f>D90*E90</f>
        <v>0</v>
      </c>
    </row>
    <row r="91" spans="1:6" ht="18.45" customHeight="1" x14ac:dyDescent="0.3">
      <c r="A91" s="150">
        <v>3.2</v>
      </c>
      <c r="B91" s="23" t="s">
        <v>90</v>
      </c>
      <c r="C91" s="83" t="s">
        <v>1</v>
      </c>
      <c r="D91" s="137">
        <v>1</v>
      </c>
      <c r="E91" s="62"/>
      <c r="F91" s="85">
        <f>D91*E91</f>
        <v>0</v>
      </c>
    </row>
    <row r="92" spans="1:6" x14ac:dyDescent="0.3">
      <c r="A92" s="35"/>
      <c r="B92" s="28"/>
      <c r="C92" s="13"/>
      <c r="D92" s="8"/>
      <c r="E92" s="62"/>
      <c r="F92" s="85"/>
    </row>
    <row r="93" spans="1:6" ht="15" customHeight="1" x14ac:dyDescent="0.3">
      <c r="A93" s="174"/>
      <c r="B93" s="179" t="s">
        <v>37</v>
      </c>
      <c r="C93" s="13"/>
      <c r="D93" s="8"/>
      <c r="E93" s="62"/>
      <c r="F93" s="14"/>
    </row>
    <row r="94" spans="1:6" ht="18.45" customHeight="1" x14ac:dyDescent="0.3">
      <c r="A94" s="153">
        <f>A91+0.01</f>
        <v>3.21</v>
      </c>
      <c r="B94" s="29" t="s">
        <v>91</v>
      </c>
      <c r="C94" s="154" t="s">
        <v>1</v>
      </c>
      <c r="D94" s="155">
        <v>1</v>
      </c>
      <c r="E94" s="62"/>
      <c r="F94" s="85">
        <f>D94*E94</f>
        <v>0</v>
      </c>
    </row>
    <row r="95" spans="1:6" x14ac:dyDescent="0.3">
      <c r="A95" s="160"/>
      <c r="B95" s="161"/>
      <c r="C95" s="164"/>
      <c r="D95" s="162"/>
      <c r="E95" s="165"/>
      <c r="F95" s="163"/>
    </row>
    <row r="96" spans="1:6" x14ac:dyDescent="0.3">
      <c r="A96" s="32"/>
      <c r="B96" s="190" t="s">
        <v>38</v>
      </c>
      <c r="C96" s="19"/>
      <c r="D96" s="19"/>
      <c r="E96" s="19"/>
      <c r="F96" s="94">
        <f>SUM(F58:F95)</f>
        <v>0</v>
      </c>
    </row>
    <row r="97" spans="1:6" x14ac:dyDescent="0.3">
      <c r="A97" s="157"/>
      <c r="B97" s="158"/>
      <c r="C97" s="83"/>
      <c r="D97" s="159"/>
      <c r="E97" s="63"/>
      <c r="F97" s="14"/>
    </row>
    <row r="98" spans="1:6" x14ac:dyDescent="0.3">
      <c r="A98" s="20">
        <v>4</v>
      </c>
      <c r="B98" s="42" t="s">
        <v>39</v>
      </c>
      <c r="C98" s="83"/>
      <c r="D98" s="159"/>
      <c r="E98" s="63"/>
      <c r="F98" s="14"/>
    </row>
    <row r="99" spans="1:6" ht="18.45" customHeight="1" x14ac:dyDescent="0.3">
      <c r="A99" s="157"/>
      <c r="B99" s="170" t="s">
        <v>92</v>
      </c>
      <c r="C99" s="83"/>
      <c r="D99" s="159"/>
      <c r="E99" s="63"/>
      <c r="F99" s="14"/>
    </row>
    <row r="100" spans="1:6" ht="18.45" customHeight="1" x14ac:dyDescent="0.3">
      <c r="A100" s="157" t="s">
        <v>13</v>
      </c>
      <c r="B100" s="158" t="s">
        <v>93</v>
      </c>
      <c r="C100" s="83"/>
      <c r="D100" s="159"/>
      <c r="E100" s="63"/>
      <c r="F100" s="14"/>
    </row>
    <row r="101" spans="1:6" ht="18.45" customHeight="1" x14ac:dyDescent="0.3">
      <c r="A101" s="157" t="s">
        <v>13</v>
      </c>
      <c r="B101" s="166" t="s">
        <v>94</v>
      </c>
      <c r="C101" s="83"/>
      <c r="D101" s="159"/>
      <c r="E101" s="63"/>
      <c r="F101" s="14"/>
    </row>
    <row r="102" spans="1:6" ht="18.45" customHeight="1" x14ac:dyDescent="0.3">
      <c r="A102" s="157" t="s">
        <v>13</v>
      </c>
      <c r="B102" s="158" t="s">
        <v>99</v>
      </c>
      <c r="C102" s="83"/>
      <c r="D102" s="159"/>
      <c r="E102" s="63"/>
      <c r="F102" s="14"/>
    </row>
    <row r="103" spans="1:6" ht="18.45" customHeight="1" x14ac:dyDescent="0.3">
      <c r="A103" s="157" t="s">
        <v>13</v>
      </c>
      <c r="B103" s="158" t="s">
        <v>95</v>
      </c>
      <c r="C103" s="83" t="s">
        <v>4</v>
      </c>
      <c r="D103" s="159">
        <v>1</v>
      </c>
      <c r="E103" s="63"/>
      <c r="F103" s="85">
        <f>D103*E103</f>
        <v>0</v>
      </c>
    </row>
    <row r="104" spans="1:6" ht="18.45" customHeight="1" x14ac:dyDescent="0.3">
      <c r="A104" s="157" t="s">
        <v>13</v>
      </c>
      <c r="B104" s="158" t="s">
        <v>96</v>
      </c>
      <c r="C104" s="83"/>
      <c r="D104" s="159"/>
      <c r="E104" s="63"/>
      <c r="F104" s="14"/>
    </row>
    <row r="105" spans="1:6" ht="18.45" customHeight="1" x14ac:dyDescent="0.3">
      <c r="A105" s="157" t="s">
        <v>13</v>
      </c>
      <c r="B105" s="29" t="s">
        <v>97</v>
      </c>
      <c r="C105" s="83"/>
      <c r="D105" s="159"/>
      <c r="E105" s="63"/>
      <c r="F105" s="14"/>
    </row>
    <row r="106" spans="1:6" ht="18.45" customHeight="1" x14ac:dyDescent="0.3">
      <c r="A106" s="157" t="s">
        <v>13</v>
      </c>
      <c r="B106" s="158" t="s">
        <v>98</v>
      </c>
      <c r="C106" s="83"/>
      <c r="D106" s="159"/>
      <c r="E106" s="63"/>
      <c r="F106" s="14"/>
    </row>
    <row r="107" spans="1:6" x14ac:dyDescent="0.3">
      <c r="A107" s="188"/>
      <c r="B107" s="158"/>
      <c r="C107" s="83"/>
      <c r="D107" s="159"/>
      <c r="E107" s="63"/>
      <c r="F107" s="14"/>
    </row>
    <row r="108" spans="1:6" x14ac:dyDescent="0.3">
      <c r="A108" s="181"/>
      <c r="B108" s="182" t="s">
        <v>40</v>
      </c>
      <c r="C108" s="183"/>
      <c r="D108" s="183"/>
      <c r="E108" s="183"/>
      <c r="F108" s="189">
        <f>SUM(F99:F106)</f>
        <v>0</v>
      </c>
    </row>
    <row r="109" spans="1:6" x14ac:dyDescent="0.3">
      <c r="A109" s="157"/>
      <c r="B109" s="158"/>
      <c r="C109" s="83"/>
      <c r="D109" s="159"/>
      <c r="E109" s="63"/>
      <c r="F109" s="14"/>
    </row>
    <row r="110" spans="1:6" x14ac:dyDescent="0.3">
      <c r="A110" s="184">
        <v>5</v>
      </c>
      <c r="B110" s="42" t="s">
        <v>41</v>
      </c>
      <c r="C110" s="83"/>
      <c r="D110" s="159"/>
      <c r="E110" s="63"/>
      <c r="F110" s="14"/>
    </row>
    <row r="111" spans="1:6" ht="28.8" x14ac:dyDescent="0.3">
      <c r="A111" s="187">
        <v>5.0999999999999996</v>
      </c>
      <c r="B111" s="166" t="s">
        <v>100</v>
      </c>
      <c r="C111" s="83" t="s">
        <v>4</v>
      </c>
      <c r="D111" s="159">
        <v>1</v>
      </c>
      <c r="E111" s="180"/>
      <c r="F111" s="85">
        <f>D111*E111</f>
        <v>0</v>
      </c>
    </row>
    <row r="112" spans="1:6" x14ac:dyDescent="0.3">
      <c r="A112" s="185"/>
      <c r="B112" s="158"/>
      <c r="C112" s="9"/>
      <c r="D112" s="186"/>
      <c r="E112" s="156"/>
      <c r="F112" s="73"/>
    </row>
    <row r="113" spans="1:6" x14ac:dyDescent="0.3">
      <c r="A113" s="181"/>
      <c r="B113" s="182" t="s">
        <v>42</v>
      </c>
      <c r="C113" s="183"/>
      <c r="D113" s="183"/>
      <c r="E113" s="19"/>
      <c r="F113" s="94">
        <f>SUM(F110:F112)</f>
        <v>0</v>
      </c>
    </row>
    <row r="114" spans="1:6" ht="7.95" customHeight="1" x14ac:dyDescent="0.3">
      <c r="A114" s="152"/>
      <c r="B114" s="15"/>
      <c r="C114" s="15"/>
      <c r="D114" s="79"/>
      <c r="E114" s="64"/>
      <c r="F114" s="74"/>
    </row>
    <row r="115" spans="1:6" s="6" customFormat="1" ht="24" customHeight="1" thickBot="1" x14ac:dyDescent="0.35">
      <c r="A115" s="34"/>
      <c r="B115" s="33" t="s">
        <v>43</v>
      </c>
      <c r="C115" s="34"/>
      <c r="D115" s="80"/>
      <c r="E115" s="65"/>
      <c r="F115" s="75">
        <f>F113+F96+F56+F8+F108</f>
        <v>0</v>
      </c>
    </row>
  </sheetData>
  <mergeCells count="1">
    <mergeCell ref="A1:F1"/>
  </mergeCells>
  <phoneticPr fontId="4" type="noConversion"/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BOQ Office Extension Phase 02</vt:lpstr>
      <vt:lpstr>'BOQ Office Extension Phase 02'!Zone_d_impression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Ojo-alfred</dc:creator>
  <cp:lastModifiedBy>Claude Ambime</cp:lastModifiedBy>
  <cp:lastPrinted>2024-03-28T12:07:38Z</cp:lastPrinted>
  <dcterms:created xsi:type="dcterms:W3CDTF">2024-01-15T12:37:46Z</dcterms:created>
  <dcterms:modified xsi:type="dcterms:W3CDTF">2024-04-03T10:53:44Z</dcterms:modified>
</cp:coreProperties>
</file>