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0..  ARISE\1. PROJECTS\1. ROC - Republic of Congo\30. Modification Works in MGK2\Inputs\"/>
    </mc:Choice>
  </mc:AlternateContent>
  <xr:revisionPtr revIDLastSave="0" documentId="13_ncr:1_{B172856E-4675-4813-99A2-A90C97EF2C76}" xr6:coauthVersionLast="47" xr6:coauthVersionMax="47" xr10:uidLastSave="{00000000-0000-0000-0000-000000000000}"/>
  <bookViews>
    <workbookView xWindow="-110" yWindow="-110" windowWidth="19420" windowHeight="10420" xr2:uid="{C96D6328-D227-41EE-9B19-0FBE709B9FDF}"/>
  </bookViews>
  <sheets>
    <sheet name="BOQ" sheetId="1" r:id="rId1"/>
    <sheet name="Installation." sheetId="2" state="hidden" r:id="rId2"/>
  </sheets>
  <definedNames>
    <definedName name="_xlnm.Print_Titles" localSheetId="1">Installation.!$2:$4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38" i="1"/>
  <c r="G30" i="1"/>
  <c r="G29" i="1"/>
  <c r="E48" i="1"/>
  <c r="E47" i="1"/>
  <c r="G47" i="1" s="1"/>
  <c r="E46" i="1"/>
  <c r="G46" i="1" s="1"/>
  <c r="G26" i="1"/>
  <c r="G22" i="1"/>
  <c r="G21" i="1"/>
  <c r="G7" i="1"/>
  <c r="G27" i="1" s="1"/>
  <c r="E25" i="2"/>
  <c r="E24" i="2"/>
  <c r="E23" i="2"/>
  <c r="E25" i="1"/>
  <c r="G25" i="1" s="1"/>
  <c r="E24" i="1"/>
  <c r="G24" i="1" s="1"/>
  <c r="E23" i="1"/>
  <c r="G23" i="1" s="1"/>
  <c r="G51" i="1" l="1"/>
  <c r="G53" i="1" s="1"/>
</calcChain>
</file>

<file path=xl/sharedStrings.xml><?xml version="1.0" encoding="utf-8"?>
<sst xmlns="http://schemas.openxmlformats.org/spreadsheetml/2006/main" count="123" uniqueCount="70">
  <si>
    <t>PN SEZ - ROC</t>
  </si>
  <si>
    <t>MGK # 2 - 30KV MODIFICATION WORKS</t>
  </si>
  <si>
    <t>Make</t>
  </si>
  <si>
    <t>: Schneider Electric</t>
  </si>
  <si>
    <t>Model</t>
  </si>
  <si>
    <t xml:space="preserve">: F400  </t>
  </si>
  <si>
    <t xml:space="preserve">IAC </t>
  </si>
  <si>
    <t>: AFLR</t>
  </si>
  <si>
    <t>Ur</t>
  </si>
  <si>
    <t>: 36KV</t>
  </si>
  <si>
    <t>Un</t>
  </si>
  <si>
    <t>: 30KV</t>
  </si>
  <si>
    <t>Ud</t>
  </si>
  <si>
    <t>: 70KV    1 min</t>
  </si>
  <si>
    <t>Up</t>
  </si>
  <si>
    <t>: 170KV    1 min</t>
  </si>
  <si>
    <t>Ir</t>
  </si>
  <si>
    <t>: 1250A</t>
  </si>
  <si>
    <t>Ik</t>
  </si>
  <si>
    <t>: 25kA  /  3s</t>
  </si>
  <si>
    <t>Ip</t>
  </si>
  <si>
    <t>: 63/65kA</t>
  </si>
  <si>
    <t>Ike</t>
  </si>
  <si>
    <t>Ipe</t>
  </si>
  <si>
    <t>Fr</t>
  </si>
  <si>
    <t>: 50/60Hz</t>
  </si>
  <si>
    <t>RM</t>
  </si>
  <si>
    <t>REMARKS</t>
  </si>
  <si>
    <t>S.NO</t>
  </si>
  <si>
    <t>ITEM DESCRIPTION</t>
  </si>
  <si>
    <t>UOM</t>
  </si>
  <si>
    <t>QTY</t>
  </si>
  <si>
    <t>Supply of 30 kV CB cubicles of Schneider Make, Model F400, equipped with MICOM Protection Relay, c/w with following Specifications :</t>
  </si>
  <si>
    <t>Nos</t>
  </si>
  <si>
    <t>LS</t>
  </si>
  <si>
    <t>INSTALLATION OF EQUIPMENT / BOQ</t>
  </si>
  <si>
    <t>Scope shall include ….</t>
  </si>
  <si>
    <t xml:space="preserve"> - Supply of Danger Warning mesh (Red) as per local standards.</t>
  </si>
  <si>
    <t xml:space="preserve"> -  Installation of Cable Markers collected from PN SEZ Stores.</t>
  </si>
  <si>
    <t xml:space="preserve">Supply of Cable HNS 33 kV 1C X 6 Runs  X 300 MM² Alu XLPE. Armoured U/G Cable from Pole to Pole, across / under the HT Line, including collecting from PN SEZ Stores and transport to site locations..  </t>
  </si>
  <si>
    <t xml:space="preserve">Installation of 30KV Cable Straight Through Jointing Kits for underground applications for 30 KV - 300 Sqmm XLPE Al  Armoured  Cables, incl collecting from PN SEZ Stores </t>
  </si>
  <si>
    <t xml:space="preserve"> - Supply &amp; Installation of Cable Protection Covers along Poles Height  and clamping and securing  the cables &amp; terminations.. </t>
  </si>
  <si>
    <t xml:space="preserve"> -  Excavation of cable trench approx 200 Mtrs X 1M wide X 1.6 M deep &amp; Back Filling / Levelling and restoring site to normal, all as per local standards.</t>
  </si>
  <si>
    <t xml:space="preserve"> -  Excavation of cable trench approx 900 Mtrs X 1M wide X 1.6 M deep &amp; Back Filling / Levelling and restoring site to normal, all as per local standards.</t>
  </si>
  <si>
    <t xml:space="preserve">            Work at station CT4</t>
  </si>
  <si>
    <t xml:space="preserve">Supply of Cable HNS 33 kV 1C X 300 MM² Alu XLPE. Armoured U/G Cable from Pole to Pole, across / under the existing 220KV HT Line. </t>
  </si>
  <si>
    <t xml:space="preserve">Supply of Cable HNS 33 kV 1C X 300 MM² Alu XLPE. Armoured U/G Cable from CT#4 Sub-Station to 30KV T/Line Pole # 1.  </t>
  </si>
  <si>
    <t xml:space="preserve">Supply of 30KV Outdoor Termination Kits for 30 kV - 1C X 300 Sqmm XLPE Al Armoured  Cables. </t>
  </si>
  <si>
    <t xml:space="preserve">Supply of 30KV Indoor Termination Kits for 1C X 30 kV - 300 Sqmm XLPE Al Armoured  Cables. </t>
  </si>
  <si>
    <t xml:space="preserve">Supply of 30KV Cable Straight Through Jointing Kits for underground applications for 30 KV - 1C X 300 Sqmm XLPE Al.  Armoured  Cables. </t>
  </si>
  <si>
    <t xml:space="preserve">Supply of concrete MV Cable markers with Arrow mark, for above ground Installations @ 100/200 mtrs ave. distance. </t>
  </si>
  <si>
    <t xml:space="preserve">            Installation Works at station CT4</t>
  </si>
  <si>
    <t>Installation of 30 kV CB cubicles collected from PN SEZ Stores.  Schneider Make, Model F400 cubicles.</t>
  </si>
  <si>
    <t xml:space="preserve">Installation of Cable HNS 33 kV 1C X 300 MM² Alu XLPE Armoured U/G Cable of 6 Runs from CT#4 Sub-Station to 30KV T/Line Pole # 1, including collecting the cable from PN SEZ Stores and transport to site locations..  </t>
  </si>
  <si>
    <t xml:space="preserve"> - Supply &amp; Laying of Sand Bedding of 100mm + 100mm thk for cable protection.</t>
  </si>
  <si>
    <t xml:space="preserve"> - Supply &amp; Installation of Cable Protection Covers on Poles incl clamping and securing  the cables &amp; terminations.. </t>
  </si>
  <si>
    <t>Installation of  30KV Outdoor Termination Kits for 30 kV - 1C X 300 Sqmm XLPE Al Armoured  Cables, incl collecting from PN SEZ Stores .</t>
  </si>
  <si>
    <t>Installation of 30KV Indoor Termination Kits for 30 kV - 1C X 300 Sqmm XLPE Al Armoured  Cables, incl collecting from PN SEZ Stores .</t>
  </si>
  <si>
    <t>Construc Cable Chambers of 1.4M X 1.4M X 1.6M deep with RCC and Heavy Duty Covers with locking mechanism, for 30KV U/G Cables Inspection.</t>
  </si>
  <si>
    <t>Testing &amp; Commissioning of Installed Cables &amp; Panels</t>
  </si>
  <si>
    <t>Unit Rate</t>
  </si>
  <si>
    <t>Amount</t>
  </si>
  <si>
    <t>A</t>
  </si>
  <si>
    <t>B</t>
  </si>
  <si>
    <t>Installation Works</t>
  </si>
  <si>
    <t>Supply Works</t>
  </si>
  <si>
    <t>SUPPLY &amp; INSTALLATION OF EQUIPMENT / BOQ</t>
  </si>
  <si>
    <t>Total Amount for Installation works</t>
  </si>
  <si>
    <t>Total Amount for Supply Works</t>
  </si>
  <si>
    <t>Grand Total Amount (Supply + Installation)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</si>
</sst>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$-409]#,##0"/>
    <numFmt numFmtId="165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i/>
      <sz val="8"/>
      <color theme="1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8"/>
      <color theme="1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4"/>
      <color theme="1"/>
      <name val="Aptos Display"/>
      <family val="2"/>
      <scheme val="major"/>
    </font>
    <font>
      <b/>
      <sz val="12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164" fontId="2" fillId="0" borderId="13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right" vertical="top"/>
    </xf>
    <xf numFmtId="164" fontId="1" fillId="0" borderId="13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65" fontId="1" fillId="4" borderId="1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3" fontId="9" fillId="4" borderId="7" xfId="1" applyFont="1" applyFill="1" applyBorder="1" applyAlignment="1">
      <alignment horizontal="center" vertical="center"/>
    </xf>
    <xf numFmtId="165" fontId="9" fillId="4" borderId="7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5" fontId="12" fillId="3" borderId="1" xfId="1" applyNumberFormat="1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9B1E-F370-4C08-904B-D501F700684A}">
  <dimension ref="A1:L53"/>
  <sheetViews>
    <sheetView tabSelected="1" workbookViewId="0">
      <selection activeCell="I11" sqref="I11"/>
    </sheetView>
  </sheetViews>
  <sheetFormatPr defaultColWidth="11.54296875" defaultRowHeight="13" x14ac:dyDescent="0.3"/>
  <cols>
    <col min="1" max="1" width="5.6328125" style="1" bestFit="1" customWidth="1"/>
    <col min="2" max="2" width="17" style="1" customWidth="1"/>
    <col min="3" max="3" width="34.54296875" style="1" customWidth="1"/>
    <col min="4" max="4" width="8.81640625" style="2" customWidth="1"/>
    <col min="5" max="5" width="8.81640625" style="39" customWidth="1"/>
    <col min="6" max="6" width="8.81640625" style="44" customWidth="1"/>
    <col min="7" max="7" width="8.81640625" style="39" customWidth="1"/>
    <col min="8" max="8" width="20.453125" style="1" customWidth="1"/>
    <col min="9" max="16384" width="11.54296875" style="1"/>
  </cols>
  <sheetData>
    <row r="1" spans="1:8" ht="16" x14ac:dyDescent="0.3">
      <c r="A1" s="58" t="s">
        <v>0</v>
      </c>
      <c r="B1" s="58"/>
      <c r="C1" s="58"/>
      <c r="D1" s="58"/>
      <c r="E1" s="58"/>
      <c r="F1" s="58"/>
      <c r="G1" s="58"/>
      <c r="H1" s="58"/>
    </row>
    <row r="2" spans="1:8" ht="18.5" x14ac:dyDescent="0.3">
      <c r="A2" s="59" t="s">
        <v>1</v>
      </c>
      <c r="B2" s="59"/>
      <c r="C2" s="59"/>
      <c r="D2" s="59"/>
      <c r="E2" s="59"/>
      <c r="F2" s="59"/>
      <c r="G2" s="59"/>
      <c r="H2" s="59"/>
    </row>
    <row r="3" spans="1:8" ht="18.5" x14ac:dyDescent="0.3">
      <c r="A3" s="59" t="s">
        <v>66</v>
      </c>
      <c r="B3" s="59"/>
      <c r="C3" s="59"/>
      <c r="D3" s="59"/>
      <c r="E3" s="59"/>
      <c r="F3" s="59"/>
      <c r="G3" s="59"/>
      <c r="H3" s="59"/>
    </row>
    <row r="4" spans="1:8" x14ac:dyDescent="0.3">
      <c r="A4" s="45" t="s">
        <v>28</v>
      </c>
      <c r="B4" s="60" t="s">
        <v>29</v>
      </c>
      <c r="C4" s="61"/>
      <c r="D4" s="45" t="s">
        <v>30</v>
      </c>
      <c r="E4" s="46" t="s">
        <v>31</v>
      </c>
      <c r="F4" s="47" t="s">
        <v>60</v>
      </c>
      <c r="G4" s="46" t="s">
        <v>61</v>
      </c>
      <c r="H4" s="45" t="s">
        <v>27</v>
      </c>
    </row>
    <row r="5" spans="1:8" s="2" customFormat="1" ht="18.5" x14ac:dyDescent="0.35">
      <c r="A5" s="62" t="s">
        <v>44</v>
      </c>
      <c r="B5" s="63"/>
      <c r="C5" s="63"/>
      <c r="D5" s="63"/>
      <c r="E5" s="64"/>
      <c r="F5" s="37"/>
      <c r="G5" s="38"/>
      <c r="H5" s="32"/>
    </row>
    <row r="6" spans="1:8" ht="15.5" customHeight="1" x14ac:dyDescent="0.3">
      <c r="A6" s="33" t="s">
        <v>62</v>
      </c>
      <c r="B6" s="49" t="s">
        <v>65</v>
      </c>
      <c r="C6" s="49"/>
      <c r="D6" s="33"/>
      <c r="E6" s="34"/>
      <c r="F6" s="35"/>
      <c r="G6" s="36"/>
      <c r="H6" s="33"/>
    </row>
    <row r="7" spans="1:8" s="2" customFormat="1" ht="44.4" customHeight="1" x14ac:dyDescent="0.35">
      <c r="A7" s="22">
        <v>1</v>
      </c>
      <c r="B7" s="48" t="s">
        <v>32</v>
      </c>
      <c r="C7" s="48"/>
      <c r="D7" s="23" t="s">
        <v>33</v>
      </c>
      <c r="E7" s="25">
        <v>3</v>
      </c>
      <c r="F7" s="28"/>
      <c r="G7" s="25">
        <f>F7*E7</f>
        <v>0</v>
      </c>
      <c r="H7" s="8"/>
    </row>
    <row r="8" spans="1:8" s="2" customFormat="1" ht="12" customHeight="1" x14ac:dyDescent="0.35">
      <c r="A8" s="23"/>
      <c r="B8" s="29" t="s">
        <v>2</v>
      </c>
      <c r="C8" s="24" t="s">
        <v>3</v>
      </c>
      <c r="D8" s="23"/>
      <c r="E8" s="25"/>
      <c r="F8" s="28"/>
      <c r="G8" s="25"/>
      <c r="H8" s="26"/>
    </row>
    <row r="9" spans="1:8" s="2" customFormat="1" ht="12" customHeight="1" x14ac:dyDescent="0.35">
      <c r="A9" s="23"/>
      <c r="B9" s="29" t="s">
        <v>4</v>
      </c>
      <c r="C9" s="24" t="s">
        <v>5</v>
      </c>
      <c r="D9" s="23"/>
      <c r="E9" s="25"/>
      <c r="F9" s="28"/>
      <c r="G9" s="25"/>
      <c r="H9" s="26"/>
    </row>
    <row r="10" spans="1:8" s="2" customFormat="1" ht="12" customHeight="1" x14ac:dyDescent="0.35">
      <c r="A10" s="23"/>
      <c r="B10" s="29" t="s">
        <v>6</v>
      </c>
      <c r="C10" s="24" t="s">
        <v>7</v>
      </c>
      <c r="D10" s="23"/>
      <c r="E10" s="25"/>
      <c r="F10" s="28"/>
      <c r="G10" s="25"/>
      <c r="H10" s="26"/>
    </row>
    <row r="11" spans="1:8" s="2" customFormat="1" ht="12" customHeight="1" x14ac:dyDescent="0.35">
      <c r="A11" s="23"/>
      <c r="B11" s="29" t="s">
        <v>8</v>
      </c>
      <c r="C11" s="24" t="s">
        <v>9</v>
      </c>
      <c r="D11" s="23"/>
      <c r="E11" s="25"/>
      <c r="F11" s="28"/>
      <c r="G11" s="25"/>
      <c r="H11" s="26"/>
    </row>
    <row r="12" spans="1:8" s="2" customFormat="1" ht="12" customHeight="1" x14ac:dyDescent="0.35">
      <c r="A12" s="23"/>
      <c r="B12" s="29" t="s">
        <v>10</v>
      </c>
      <c r="C12" s="24" t="s">
        <v>11</v>
      </c>
      <c r="D12" s="23"/>
      <c r="E12" s="25"/>
      <c r="F12" s="28"/>
      <c r="G12" s="25"/>
      <c r="H12" s="26"/>
    </row>
    <row r="13" spans="1:8" s="2" customFormat="1" ht="12" customHeight="1" x14ac:dyDescent="0.35">
      <c r="A13" s="23"/>
      <c r="B13" s="29" t="s">
        <v>12</v>
      </c>
      <c r="C13" s="24" t="s">
        <v>13</v>
      </c>
      <c r="D13" s="23"/>
      <c r="E13" s="25"/>
      <c r="F13" s="28"/>
      <c r="G13" s="25"/>
      <c r="H13" s="26"/>
    </row>
    <row r="14" spans="1:8" s="2" customFormat="1" ht="12" customHeight="1" x14ac:dyDescent="0.35">
      <c r="A14" s="23"/>
      <c r="B14" s="29" t="s">
        <v>14</v>
      </c>
      <c r="C14" s="24" t="s">
        <v>15</v>
      </c>
      <c r="D14" s="23"/>
      <c r="E14" s="25"/>
      <c r="F14" s="28"/>
      <c r="G14" s="25"/>
      <c r="H14" s="26"/>
    </row>
    <row r="15" spans="1:8" s="2" customFormat="1" ht="12" customHeight="1" x14ac:dyDescent="0.35">
      <c r="A15" s="23"/>
      <c r="B15" s="29" t="s">
        <v>16</v>
      </c>
      <c r="C15" s="24" t="s">
        <v>17</v>
      </c>
      <c r="D15" s="23"/>
      <c r="E15" s="25"/>
      <c r="F15" s="28"/>
      <c r="G15" s="25"/>
      <c r="H15" s="26"/>
    </row>
    <row r="16" spans="1:8" s="2" customFormat="1" ht="12" customHeight="1" x14ac:dyDescent="0.35">
      <c r="A16" s="23"/>
      <c r="B16" s="29" t="s">
        <v>18</v>
      </c>
      <c r="C16" s="24" t="s">
        <v>19</v>
      </c>
      <c r="D16" s="23"/>
      <c r="E16" s="25"/>
      <c r="F16" s="28"/>
      <c r="G16" s="25"/>
      <c r="H16" s="26"/>
    </row>
    <row r="17" spans="1:12" s="2" customFormat="1" ht="12" customHeight="1" x14ac:dyDescent="0.35">
      <c r="A17" s="23"/>
      <c r="B17" s="29" t="s">
        <v>20</v>
      </c>
      <c r="C17" s="24" t="s">
        <v>21</v>
      </c>
      <c r="D17" s="23"/>
      <c r="E17" s="25"/>
      <c r="F17" s="28"/>
      <c r="G17" s="25"/>
      <c r="H17" s="26"/>
    </row>
    <row r="18" spans="1:12" s="2" customFormat="1" ht="12" customHeight="1" x14ac:dyDescent="0.35">
      <c r="A18" s="23"/>
      <c r="B18" s="29" t="s">
        <v>22</v>
      </c>
      <c r="C18" s="24" t="s">
        <v>19</v>
      </c>
      <c r="D18" s="23"/>
      <c r="E18" s="25"/>
      <c r="F18" s="28"/>
      <c r="G18" s="25"/>
      <c r="H18" s="26"/>
    </row>
    <row r="19" spans="1:12" s="2" customFormat="1" ht="12" customHeight="1" x14ac:dyDescent="0.35">
      <c r="A19" s="23"/>
      <c r="B19" s="29" t="s">
        <v>23</v>
      </c>
      <c r="C19" s="24" t="s">
        <v>21</v>
      </c>
      <c r="D19" s="23"/>
      <c r="E19" s="25"/>
      <c r="F19" s="28"/>
      <c r="G19" s="25"/>
      <c r="H19" s="26"/>
    </row>
    <row r="20" spans="1:12" s="2" customFormat="1" ht="12" customHeight="1" x14ac:dyDescent="0.35">
      <c r="A20" s="23"/>
      <c r="B20" s="29" t="s">
        <v>24</v>
      </c>
      <c r="C20" s="24" t="s">
        <v>25</v>
      </c>
      <c r="D20" s="23"/>
      <c r="E20" s="25"/>
      <c r="F20" s="28"/>
      <c r="G20" s="25"/>
      <c r="H20" s="26"/>
    </row>
    <row r="21" spans="1:12" s="2" customFormat="1" ht="30" customHeight="1" x14ac:dyDescent="0.35">
      <c r="A21" s="7">
        <v>2</v>
      </c>
      <c r="B21" s="48" t="s">
        <v>46</v>
      </c>
      <c r="C21" s="48"/>
      <c r="D21" s="23" t="s">
        <v>26</v>
      </c>
      <c r="E21" s="25">
        <v>6800</v>
      </c>
      <c r="F21" s="28"/>
      <c r="G21" s="25">
        <f>F21*E21</f>
        <v>0</v>
      </c>
      <c r="H21" s="8"/>
    </row>
    <row r="22" spans="1:12" s="2" customFormat="1" ht="39" customHeight="1" x14ac:dyDescent="0.35">
      <c r="A22" s="7">
        <v>3</v>
      </c>
      <c r="B22" s="48" t="s">
        <v>45</v>
      </c>
      <c r="C22" s="48"/>
      <c r="D22" s="23" t="s">
        <v>26</v>
      </c>
      <c r="E22" s="25">
        <v>1200</v>
      </c>
      <c r="F22" s="28"/>
      <c r="G22" s="25">
        <f>F22*E22</f>
        <v>0</v>
      </c>
      <c r="H22" s="8"/>
    </row>
    <row r="23" spans="1:12" s="2" customFormat="1" ht="26.5" customHeight="1" x14ac:dyDescent="0.35">
      <c r="A23" s="7">
        <v>4</v>
      </c>
      <c r="B23" s="48" t="s">
        <v>47</v>
      </c>
      <c r="C23" s="48"/>
      <c r="D23" s="23" t="s">
        <v>33</v>
      </c>
      <c r="E23" s="25">
        <f>(3*2*2)*2+12</f>
        <v>36</v>
      </c>
      <c r="F23" s="28"/>
      <c r="G23" s="25">
        <f t="shared" ref="G23:G26" si="0">F23*E23</f>
        <v>0</v>
      </c>
      <c r="H23" s="8"/>
    </row>
    <row r="24" spans="1:12" s="2" customFormat="1" ht="28" customHeight="1" x14ac:dyDescent="0.35">
      <c r="A24" s="7">
        <v>5</v>
      </c>
      <c r="B24" s="48" t="s">
        <v>48</v>
      </c>
      <c r="C24" s="48"/>
      <c r="D24" s="23" t="s">
        <v>33</v>
      </c>
      <c r="E24" s="25">
        <f>(3*2)+6</f>
        <v>12</v>
      </c>
      <c r="F24" s="28"/>
      <c r="G24" s="25">
        <f t="shared" si="0"/>
        <v>0</v>
      </c>
      <c r="H24" s="8"/>
    </row>
    <row r="25" spans="1:12" s="2" customFormat="1" ht="30" customHeight="1" x14ac:dyDescent="0.35">
      <c r="A25" s="7">
        <v>6</v>
      </c>
      <c r="B25" s="48" t="s">
        <v>49</v>
      </c>
      <c r="C25" s="48"/>
      <c r="D25" s="23" t="s">
        <v>33</v>
      </c>
      <c r="E25" s="25">
        <f>(3*3*2)+9</f>
        <v>27</v>
      </c>
      <c r="F25" s="28"/>
      <c r="G25" s="25">
        <f t="shared" si="0"/>
        <v>0</v>
      </c>
      <c r="H25" s="8"/>
    </row>
    <row r="26" spans="1:12" s="2" customFormat="1" ht="29.5" customHeight="1" x14ac:dyDescent="0.35">
      <c r="A26" s="7">
        <v>7</v>
      </c>
      <c r="B26" s="48" t="s">
        <v>50</v>
      </c>
      <c r="C26" s="48"/>
      <c r="D26" s="23" t="s">
        <v>33</v>
      </c>
      <c r="E26" s="25">
        <v>12</v>
      </c>
      <c r="F26" s="28"/>
      <c r="G26" s="25">
        <f t="shared" si="0"/>
        <v>0</v>
      </c>
      <c r="H26" s="8"/>
    </row>
    <row r="27" spans="1:12" ht="15.5" customHeight="1" x14ac:dyDescent="0.3">
      <c r="A27" s="33"/>
      <c r="B27" s="49" t="s">
        <v>68</v>
      </c>
      <c r="C27" s="49"/>
      <c r="D27" s="33"/>
      <c r="E27" s="34"/>
      <c r="F27" s="35"/>
      <c r="G27" s="36">
        <f>SUM(G7:G26)</f>
        <v>0</v>
      </c>
      <c r="H27" s="33"/>
    </row>
    <row r="28" spans="1:12" ht="15.5" customHeight="1" x14ac:dyDescent="0.3">
      <c r="A28" s="33" t="s">
        <v>63</v>
      </c>
      <c r="B28" s="49" t="s">
        <v>64</v>
      </c>
      <c r="C28" s="49"/>
      <c r="D28" s="33"/>
      <c r="E28" s="34"/>
      <c r="F28" s="35"/>
      <c r="G28" s="36"/>
      <c r="H28" s="33"/>
    </row>
    <row r="29" spans="1:12" s="2" customFormat="1" ht="28" customHeight="1" x14ac:dyDescent="0.35">
      <c r="A29" s="4">
        <v>1</v>
      </c>
      <c r="B29" s="50" t="s">
        <v>52</v>
      </c>
      <c r="C29" s="51"/>
      <c r="D29" s="30" t="s">
        <v>33</v>
      </c>
      <c r="E29" s="30">
        <v>3</v>
      </c>
      <c r="F29" s="40"/>
      <c r="G29" s="25">
        <f t="shared" ref="G29" si="1">F29*E29</f>
        <v>0</v>
      </c>
      <c r="H29" s="8"/>
      <c r="L29" s="18"/>
    </row>
    <row r="30" spans="1:12" s="2" customFormat="1" ht="54.5" customHeight="1" x14ac:dyDescent="0.35">
      <c r="A30" s="6">
        <v>2</v>
      </c>
      <c r="B30" s="50" t="s">
        <v>53</v>
      </c>
      <c r="C30" s="51"/>
      <c r="D30" s="30" t="s">
        <v>26</v>
      </c>
      <c r="E30" s="30">
        <v>900</v>
      </c>
      <c r="F30" s="40"/>
      <c r="G30" s="41">
        <f>F30*E30</f>
        <v>0</v>
      </c>
      <c r="H30" s="5"/>
    </row>
    <row r="31" spans="1:12" s="2" customFormat="1" ht="16" customHeight="1" x14ac:dyDescent="0.35">
      <c r="A31" s="10"/>
      <c r="B31" s="52" t="s">
        <v>36</v>
      </c>
      <c r="C31" s="53"/>
      <c r="D31" s="3"/>
      <c r="E31" s="3"/>
      <c r="F31" s="20"/>
      <c r="G31" s="21"/>
      <c r="H31" s="12"/>
    </row>
    <row r="32" spans="1:12" s="2" customFormat="1" ht="27" customHeight="1" x14ac:dyDescent="0.35">
      <c r="A32" s="10"/>
      <c r="B32" s="54" t="s">
        <v>43</v>
      </c>
      <c r="C32" s="55"/>
      <c r="D32" s="3"/>
      <c r="E32" s="3"/>
      <c r="F32" s="20"/>
      <c r="G32" s="21"/>
      <c r="H32" s="12"/>
    </row>
    <row r="33" spans="1:8" s="2" customFormat="1" ht="16" customHeight="1" x14ac:dyDescent="0.35">
      <c r="A33" s="10"/>
      <c r="B33" s="54" t="s">
        <v>54</v>
      </c>
      <c r="C33" s="55"/>
      <c r="D33" s="3"/>
      <c r="E33" s="3"/>
      <c r="F33" s="20"/>
      <c r="G33" s="21"/>
      <c r="H33" s="12"/>
    </row>
    <row r="34" spans="1:8" s="2" customFormat="1" ht="16" customHeight="1" x14ac:dyDescent="0.35">
      <c r="A34" s="10"/>
      <c r="B34" s="54" t="s">
        <v>37</v>
      </c>
      <c r="C34" s="55"/>
      <c r="D34" s="3"/>
      <c r="E34" s="3"/>
      <c r="F34" s="20"/>
      <c r="G34" s="21"/>
      <c r="H34" s="12"/>
    </row>
    <row r="35" spans="1:8" s="2" customFormat="1" ht="16" customHeight="1" x14ac:dyDescent="0.35">
      <c r="A35" s="10"/>
      <c r="B35" s="54" t="s">
        <v>38</v>
      </c>
      <c r="C35" s="55"/>
      <c r="D35" s="3"/>
      <c r="E35" s="3"/>
      <c r="F35" s="20"/>
      <c r="G35" s="21"/>
      <c r="H35" s="12"/>
    </row>
    <row r="36" spans="1:8" s="2" customFormat="1" ht="27.65" customHeight="1" x14ac:dyDescent="0.35">
      <c r="A36" s="10"/>
      <c r="B36" s="54" t="s">
        <v>41</v>
      </c>
      <c r="C36" s="55"/>
      <c r="D36" s="3"/>
      <c r="E36" s="3"/>
      <c r="F36" s="20"/>
      <c r="G36" s="21"/>
      <c r="H36" s="12"/>
    </row>
    <row r="37" spans="1:8" s="2" customFormat="1" ht="12.5" customHeight="1" x14ac:dyDescent="0.35">
      <c r="A37" s="13"/>
      <c r="B37" s="56"/>
      <c r="C37" s="57"/>
      <c r="D37" s="31"/>
      <c r="E37" s="31"/>
      <c r="F37" s="42"/>
      <c r="G37" s="43"/>
      <c r="H37" s="15"/>
    </row>
    <row r="38" spans="1:8" s="2" customFormat="1" ht="52.5" customHeight="1" x14ac:dyDescent="0.35">
      <c r="A38" s="6">
        <v>3</v>
      </c>
      <c r="B38" s="50" t="s">
        <v>39</v>
      </c>
      <c r="C38" s="51"/>
      <c r="D38" s="30" t="s">
        <v>26</v>
      </c>
      <c r="E38" s="30">
        <v>200</v>
      </c>
      <c r="F38" s="40"/>
      <c r="G38" s="41">
        <f>F38*E38</f>
        <v>0</v>
      </c>
      <c r="H38" s="5"/>
    </row>
    <row r="39" spans="1:8" s="2" customFormat="1" ht="16" customHeight="1" x14ac:dyDescent="0.35">
      <c r="A39" s="10"/>
      <c r="B39" s="52" t="s">
        <v>36</v>
      </c>
      <c r="C39" s="53"/>
      <c r="D39" s="3"/>
      <c r="E39" s="3"/>
      <c r="F39" s="20"/>
      <c r="G39" s="21"/>
      <c r="H39" s="12"/>
    </row>
    <row r="40" spans="1:8" s="2" customFormat="1" ht="23.4" customHeight="1" x14ac:dyDescent="0.35">
      <c r="A40" s="3"/>
      <c r="B40" s="54" t="s">
        <v>42</v>
      </c>
      <c r="C40" s="55"/>
      <c r="D40" s="3"/>
      <c r="E40" s="3"/>
      <c r="F40" s="20"/>
      <c r="G40" s="21"/>
      <c r="H40" s="12"/>
    </row>
    <row r="41" spans="1:8" s="2" customFormat="1" ht="16" customHeight="1" x14ac:dyDescent="0.35">
      <c r="A41" s="3"/>
      <c r="B41" s="54" t="s">
        <v>54</v>
      </c>
      <c r="C41" s="55"/>
      <c r="D41" s="3"/>
      <c r="E41" s="3"/>
      <c r="F41" s="20"/>
      <c r="G41" s="21"/>
      <c r="H41" s="12"/>
    </row>
    <row r="42" spans="1:8" s="2" customFormat="1" ht="16" customHeight="1" x14ac:dyDescent="0.35">
      <c r="A42" s="3"/>
      <c r="B42" s="54" t="s">
        <v>37</v>
      </c>
      <c r="C42" s="55"/>
      <c r="D42" s="3"/>
      <c r="E42" s="3"/>
      <c r="F42" s="20"/>
      <c r="G42" s="21"/>
      <c r="H42" s="12"/>
    </row>
    <row r="43" spans="1:8" s="2" customFormat="1" ht="16" customHeight="1" x14ac:dyDescent="0.35">
      <c r="A43" s="3"/>
      <c r="B43" s="54" t="s">
        <v>38</v>
      </c>
      <c r="C43" s="55"/>
      <c r="D43" s="3"/>
      <c r="E43" s="3"/>
      <c r="F43" s="20"/>
      <c r="G43" s="21"/>
      <c r="H43" s="12"/>
    </row>
    <row r="44" spans="1:8" s="2" customFormat="1" ht="26.4" customHeight="1" x14ac:dyDescent="0.35">
      <c r="A44" s="3"/>
      <c r="B44" s="54" t="s">
        <v>55</v>
      </c>
      <c r="C44" s="55"/>
      <c r="D44" s="3"/>
      <c r="E44" s="3"/>
      <c r="F44" s="20"/>
      <c r="G44" s="21"/>
      <c r="H44" s="12"/>
    </row>
    <row r="45" spans="1:8" s="2" customFormat="1" ht="12" customHeight="1" x14ac:dyDescent="0.35">
      <c r="A45" s="13"/>
      <c r="B45" s="16"/>
      <c r="C45" s="17"/>
      <c r="D45" s="31"/>
      <c r="E45" s="31"/>
      <c r="F45" s="42"/>
      <c r="G45" s="43"/>
      <c r="H45" s="15"/>
    </row>
    <row r="46" spans="1:8" s="2" customFormat="1" ht="39.5" customHeight="1" x14ac:dyDescent="0.35">
      <c r="A46" s="7">
        <v>4</v>
      </c>
      <c r="B46" s="48" t="s">
        <v>56</v>
      </c>
      <c r="C46" s="48"/>
      <c r="D46" s="23" t="s">
        <v>33</v>
      </c>
      <c r="E46" s="23">
        <f>(3*2*2)*2+12</f>
        <v>36</v>
      </c>
      <c r="F46" s="28"/>
      <c r="G46" s="25">
        <f>F46*E46</f>
        <v>0</v>
      </c>
      <c r="H46" s="27"/>
    </row>
    <row r="47" spans="1:8" s="2" customFormat="1" ht="37" customHeight="1" x14ac:dyDescent="0.35">
      <c r="A47" s="7">
        <v>5</v>
      </c>
      <c r="B47" s="48" t="s">
        <v>57</v>
      </c>
      <c r="C47" s="48"/>
      <c r="D47" s="23" t="s">
        <v>33</v>
      </c>
      <c r="E47" s="23">
        <f>(3*2)+6</f>
        <v>12</v>
      </c>
      <c r="F47" s="28"/>
      <c r="G47" s="25">
        <f>F47*E47</f>
        <v>0</v>
      </c>
      <c r="H47" s="27"/>
    </row>
    <row r="48" spans="1:8" s="2" customFormat="1" ht="39" customHeight="1" x14ac:dyDescent="0.35">
      <c r="A48" s="7">
        <v>6</v>
      </c>
      <c r="B48" s="48" t="s">
        <v>40</v>
      </c>
      <c r="C48" s="48"/>
      <c r="D48" s="23" t="s">
        <v>33</v>
      </c>
      <c r="E48" s="23">
        <f>(3*3*2)+9</f>
        <v>27</v>
      </c>
      <c r="F48" s="28"/>
      <c r="G48" s="25">
        <f>F48*E48</f>
        <v>0</v>
      </c>
      <c r="H48" s="27"/>
    </row>
    <row r="49" spans="1:8" s="2" customFormat="1" ht="38" customHeight="1" x14ac:dyDescent="0.35">
      <c r="A49" s="7">
        <v>7</v>
      </c>
      <c r="B49" s="48" t="s">
        <v>58</v>
      </c>
      <c r="C49" s="48"/>
      <c r="D49" s="23" t="s">
        <v>33</v>
      </c>
      <c r="E49" s="23">
        <v>8</v>
      </c>
      <c r="F49" s="28"/>
      <c r="G49" s="25">
        <f>F49*E49</f>
        <v>0</v>
      </c>
      <c r="H49" s="27"/>
    </row>
    <row r="50" spans="1:8" s="2" customFormat="1" ht="15" customHeight="1" x14ac:dyDescent="0.35">
      <c r="A50" s="7">
        <v>8</v>
      </c>
      <c r="B50" s="48" t="s">
        <v>59</v>
      </c>
      <c r="C50" s="48"/>
      <c r="D50" s="23" t="s">
        <v>34</v>
      </c>
      <c r="E50" s="23">
        <v>1</v>
      </c>
      <c r="F50" s="28"/>
      <c r="G50" s="25">
        <f>F50*E50</f>
        <v>0</v>
      </c>
      <c r="H50" s="27"/>
    </row>
    <row r="51" spans="1:8" ht="15.5" customHeight="1" x14ac:dyDescent="0.3">
      <c r="A51" s="33"/>
      <c r="B51" s="49" t="s">
        <v>67</v>
      </c>
      <c r="C51" s="49"/>
      <c r="D51" s="33"/>
      <c r="E51" s="34"/>
      <c r="F51" s="35"/>
      <c r="G51" s="36">
        <f>SUM(G29:G50)</f>
        <v>0</v>
      </c>
      <c r="H51" s="33"/>
    </row>
    <row r="52" spans="1:8" ht="4.5" customHeight="1" x14ac:dyDescent="0.3"/>
    <row r="53" spans="1:8" ht="15.5" customHeight="1" x14ac:dyDescent="0.3">
      <c r="A53" s="33"/>
      <c r="B53" s="49" t="s">
        <v>69</v>
      </c>
      <c r="C53" s="49"/>
      <c r="D53" s="33"/>
      <c r="E53" s="34"/>
      <c r="F53" s="35"/>
      <c r="G53" s="36">
        <f>G51+G27</f>
        <v>0</v>
      </c>
      <c r="H53" s="33"/>
    </row>
  </sheetData>
  <mergeCells count="38">
    <mergeCell ref="B25:C25"/>
    <mergeCell ref="B46:C46"/>
    <mergeCell ref="B47:C47"/>
    <mergeCell ref="B48:C48"/>
    <mergeCell ref="B28:C28"/>
    <mergeCell ref="A1:H1"/>
    <mergeCell ref="A2:H2"/>
    <mergeCell ref="A3:H3"/>
    <mergeCell ref="B4:C4"/>
    <mergeCell ref="B6:C6"/>
    <mergeCell ref="B26:C26"/>
    <mergeCell ref="A5:E5"/>
    <mergeCell ref="B7:C7"/>
    <mergeCell ref="B21:C21"/>
    <mergeCell ref="B22:C22"/>
    <mergeCell ref="B23:C23"/>
    <mergeCell ref="B24:C24"/>
    <mergeCell ref="B40:C40"/>
    <mergeCell ref="B41:C41"/>
    <mergeCell ref="B42:C42"/>
    <mergeCell ref="B43:C43"/>
    <mergeCell ref="B44:C44"/>
    <mergeCell ref="B49:C49"/>
    <mergeCell ref="B50:C50"/>
    <mergeCell ref="B51:C51"/>
    <mergeCell ref="B27:C27"/>
    <mergeCell ref="B53:C53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&amp;L&amp;6&amp;Z&amp;F&amp;R&amp;8&amp;P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9E59-877D-4CFF-93CF-301137724C75}">
  <dimension ref="A1:L27"/>
  <sheetViews>
    <sheetView topLeftCell="A22" workbookViewId="0">
      <selection activeCell="A6" sqref="A6:XFD27"/>
    </sheetView>
  </sheetViews>
  <sheetFormatPr defaultColWidth="11.54296875" defaultRowHeight="13" x14ac:dyDescent="0.3"/>
  <cols>
    <col min="1" max="1" width="5.6328125" style="1" bestFit="1" customWidth="1"/>
    <col min="2" max="2" width="17" style="1" customWidth="1"/>
    <col min="3" max="3" width="34" style="1" customWidth="1"/>
    <col min="4" max="5" width="8.81640625" style="1" customWidth="1"/>
    <col min="6" max="6" width="20.453125" style="1" customWidth="1"/>
    <col min="7" max="16384" width="11.54296875" style="1"/>
  </cols>
  <sheetData>
    <row r="1" spans="1:12" ht="29.4" customHeight="1" x14ac:dyDescent="0.3">
      <c r="A1" s="67" t="s">
        <v>0</v>
      </c>
      <c r="B1" s="67"/>
      <c r="C1" s="67"/>
      <c r="D1" s="67"/>
      <c r="E1" s="67"/>
      <c r="F1" s="67"/>
    </row>
    <row r="2" spans="1:12" ht="39" customHeight="1" x14ac:dyDescent="0.3">
      <c r="A2" s="68" t="s">
        <v>1</v>
      </c>
      <c r="B2" s="68"/>
      <c r="C2" s="68"/>
      <c r="D2" s="68"/>
      <c r="E2" s="68"/>
      <c r="F2" s="68"/>
    </row>
    <row r="3" spans="1:12" ht="49.75" customHeight="1" x14ac:dyDescent="0.3">
      <c r="A3" s="69" t="s">
        <v>35</v>
      </c>
      <c r="B3" s="69"/>
      <c r="C3" s="69"/>
      <c r="D3" s="69"/>
      <c r="E3" s="69"/>
      <c r="F3" s="69"/>
    </row>
    <row r="4" spans="1:12" ht="43.25" customHeight="1" x14ac:dyDescent="0.3">
      <c r="A4" s="19" t="s">
        <v>28</v>
      </c>
      <c r="B4" s="70" t="s">
        <v>29</v>
      </c>
      <c r="C4" s="71"/>
      <c r="D4" s="19" t="s">
        <v>30</v>
      </c>
      <c r="E4" s="19" t="s">
        <v>31</v>
      </c>
      <c r="F4" s="19" t="s">
        <v>27</v>
      </c>
    </row>
    <row r="5" spans="1:12" s="2" customFormat="1" ht="30" customHeight="1" x14ac:dyDescent="0.35">
      <c r="A5" s="72" t="s">
        <v>51</v>
      </c>
      <c r="B5" s="73"/>
      <c r="C5" s="73"/>
      <c r="D5" s="73"/>
      <c r="E5" s="74"/>
      <c r="F5" s="9"/>
    </row>
    <row r="6" spans="1:12" s="2" customFormat="1" ht="54.65" customHeight="1" x14ac:dyDescent="0.35">
      <c r="A6" s="4">
        <v>1</v>
      </c>
      <c r="B6" s="65" t="s">
        <v>52</v>
      </c>
      <c r="C6" s="66"/>
      <c r="D6" s="6" t="s">
        <v>33</v>
      </c>
      <c r="E6" s="6">
        <v>3</v>
      </c>
      <c r="F6" s="5"/>
      <c r="L6" s="18"/>
    </row>
    <row r="7" spans="1:12" s="2" customFormat="1" ht="64.75" customHeight="1" x14ac:dyDescent="0.35">
      <c r="A7" s="6">
        <v>2</v>
      </c>
      <c r="B7" s="65" t="s">
        <v>53</v>
      </c>
      <c r="C7" s="66"/>
      <c r="D7" s="6" t="s">
        <v>26</v>
      </c>
      <c r="E7" s="6">
        <v>900</v>
      </c>
      <c r="F7" s="5"/>
    </row>
    <row r="8" spans="1:12" s="2" customFormat="1" ht="16" customHeight="1" x14ac:dyDescent="0.35">
      <c r="A8" s="10"/>
      <c r="B8" s="77" t="s">
        <v>36</v>
      </c>
      <c r="C8" s="78"/>
      <c r="D8" s="10"/>
      <c r="E8" s="10"/>
      <c r="F8" s="12"/>
    </row>
    <row r="9" spans="1:12" s="2" customFormat="1" ht="27" customHeight="1" x14ac:dyDescent="0.35">
      <c r="A9" s="10"/>
      <c r="B9" s="54" t="s">
        <v>43</v>
      </c>
      <c r="C9" s="55"/>
      <c r="D9" s="10"/>
      <c r="E9" s="10"/>
      <c r="F9" s="12"/>
    </row>
    <row r="10" spans="1:12" s="2" customFormat="1" ht="16" customHeight="1" x14ac:dyDescent="0.35">
      <c r="A10" s="10"/>
      <c r="B10" s="54" t="s">
        <v>54</v>
      </c>
      <c r="C10" s="55"/>
      <c r="D10" s="10"/>
      <c r="E10" s="10"/>
      <c r="F10" s="12"/>
    </row>
    <row r="11" spans="1:12" s="2" customFormat="1" ht="16" customHeight="1" x14ac:dyDescent="0.35">
      <c r="A11" s="10"/>
      <c r="B11" s="54" t="s">
        <v>37</v>
      </c>
      <c r="C11" s="55"/>
      <c r="D11" s="10"/>
      <c r="E11" s="10"/>
      <c r="F11" s="12"/>
    </row>
    <row r="12" spans="1:12" s="2" customFormat="1" ht="16" customHeight="1" x14ac:dyDescent="0.35">
      <c r="A12" s="10"/>
      <c r="B12" s="54" t="s">
        <v>38</v>
      </c>
      <c r="C12" s="55"/>
      <c r="D12" s="10"/>
      <c r="E12" s="10"/>
      <c r="F12" s="12"/>
    </row>
    <row r="13" spans="1:12" s="2" customFormat="1" ht="27.65" customHeight="1" x14ac:dyDescent="0.35">
      <c r="A13" s="10"/>
      <c r="B13" s="54" t="s">
        <v>41</v>
      </c>
      <c r="C13" s="55"/>
      <c r="D13" s="10"/>
      <c r="E13" s="10"/>
      <c r="F13" s="12"/>
    </row>
    <row r="14" spans="1:12" s="2" customFormat="1" ht="16" customHeight="1" x14ac:dyDescent="0.35">
      <c r="A14" s="13"/>
      <c r="B14" s="56"/>
      <c r="C14" s="57"/>
      <c r="D14" s="13"/>
      <c r="E14" s="13"/>
      <c r="F14" s="15"/>
    </row>
    <row r="15" spans="1:12" s="2" customFormat="1" ht="63.65" customHeight="1" x14ac:dyDescent="0.35">
      <c r="A15" s="6">
        <v>3</v>
      </c>
      <c r="B15" s="65" t="s">
        <v>39</v>
      </c>
      <c r="C15" s="66"/>
      <c r="D15" s="6" t="s">
        <v>26</v>
      </c>
      <c r="E15" s="6">
        <v>200</v>
      </c>
      <c r="F15" s="5"/>
    </row>
    <row r="16" spans="1:12" s="2" customFormat="1" ht="16" customHeight="1" x14ac:dyDescent="0.35">
      <c r="A16" s="10"/>
      <c r="B16" s="77" t="s">
        <v>36</v>
      </c>
      <c r="C16" s="78"/>
      <c r="D16" s="10"/>
      <c r="E16" s="11"/>
      <c r="F16" s="12"/>
    </row>
    <row r="17" spans="1:6" s="2" customFormat="1" ht="23.4" customHeight="1" x14ac:dyDescent="0.35">
      <c r="A17" s="3"/>
      <c r="B17" s="54" t="s">
        <v>42</v>
      </c>
      <c r="C17" s="55"/>
      <c r="D17" s="10"/>
      <c r="E17" s="11"/>
      <c r="F17" s="12"/>
    </row>
    <row r="18" spans="1:6" s="2" customFormat="1" ht="16" customHeight="1" x14ac:dyDescent="0.35">
      <c r="A18" s="3"/>
      <c r="B18" s="54" t="s">
        <v>54</v>
      </c>
      <c r="C18" s="55"/>
      <c r="D18" s="10"/>
      <c r="E18" s="11"/>
      <c r="F18" s="12"/>
    </row>
    <row r="19" spans="1:6" s="2" customFormat="1" ht="16" customHeight="1" x14ac:dyDescent="0.35">
      <c r="A19" s="3"/>
      <c r="B19" s="54" t="s">
        <v>37</v>
      </c>
      <c r="C19" s="55"/>
      <c r="D19" s="10"/>
      <c r="E19" s="11"/>
      <c r="F19" s="12"/>
    </row>
    <row r="20" spans="1:6" s="2" customFormat="1" ht="16" customHeight="1" x14ac:dyDescent="0.35">
      <c r="A20" s="3"/>
      <c r="B20" s="54" t="s">
        <v>38</v>
      </c>
      <c r="C20" s="55"/>
      <c r="D20" s="10"/>
      <c r="E20" s="11"/>
      <c r="F20" s="12"/>
    </row>
    <row r="21" spans="1:6" s="2" customFormat="1" ht="26.4" customHeight="1" x14ac:dyDescent="0.35">
      <c r="A21" s="3"/>
      <c r="B21" s="54" t="s">
        <v>55</v>
      </c>
      <c r="C21" s="55"/>
      <c r="D21" s="10"/>
      <c r="E21" s="11"/>
      <c r="F21" s="12"/>
    </row>
    <row r="22" spans="1:6" s="2" customFormat="1" ht="16" customHeight="1" x14ac:dyDescent="0.35">
      <c r="A22" s="13"/>
      <c r="B22" s="16"/>
      <c r="C22" s="17"/>
      <c r="D22" s="13"/>
      <c r="E22" s="14"/>
      <c r="F22" s="15"/>
    </row>
    <row r="23" spans="1:6" s="2" customFormat="1" ht="48" customHeight="1" x14ac:dyDescent="0.35">
      <c r="A23" s="7">
        <v>4</v>
      </c>
      <c r="B23" s="75" t="s">
        <v>56</v>
      </c>
      <c r="C23" s="76"/>
      <c r="D23" s="7" t="s">
        <v>33</v>
      </c>
      <c r="E23" s="7">
        <f>(3*2*2)*2+12</f>
        <v>36</v>
      </c>
      <c r="F23" s="8"/>
    </row>
    <row r="24" spans="1:6" s="2" customFormat="1" ht="48" customHeight="1" x14ac:dyDescent="0.35">
      <c r="A24" s="7">
        <v>5</v>
      </c>
      <c r="B24" s="75" t="s">
        <v>57</v>
      </c>
      <c r="C24" s="76"/>
      <c r="D24" s="7" t="s">
        <v>33</v>
      </c>
      <c r="E24" s="7">
        <f>(3*2)+6</f>
        <v>12</v>
      </c>
      <c r="F24" s="8"/>
    </row>
    <row r="25" spans="1:6" s="2" customFormat="1" ht="48" customHeight="1" x14ac:dyDescent="0.35">
      <c r="A25" s="7">
        <v>6</v>
      </c>
      <c r="B25" s="75" t="s">
        <v>40</v>
      </c>
      <c r="C25" s="76"/>
      <c r="D25" s="7" t="s">
        <v>33</v>
      </c>
      <c r="E25" s="7">
        <f>(3*3*2)+9</f>
        <v>27</v>
      </c>
      <c r="F25" s="8"/>
    </row>
    <row r="26" spans="1:6" s="2" customFormat="1" ht="48" customHeight="1" x14ac:dyDescent="0.35">
      <c r="A26" s="7">
        <v>7</v>
      </c>
      <c r="B26" s="75" t="s">
        <v>58</v>
      </c>
      <c r="C26" s="76"/>
      <c r="D26" s="7" t="s">
        <v>33</v>
      </c>
      <c r="E26" s="7">
        <v>8</v>
      </c>
      <c r="F26" s="8"/>
    </row>
    <row r="27" spans="1:6" s="2" customFormat="1" ht="42" customHeight="1" x14ac:dyDescent="0.35">
      <c r="A27" s="7">
        <v>8</v>
      </c>
      <c r="B27" s="75" t="s">
        <v>59</v>
      </c>
      <c r="C27" s="76"/>
      <c r="D27" s="7" t="s">
        <v>34</v>
      </c>
      <c r="E27" s="7">
        <v>1</v>
      </c>
      <c r="F27" s="8"/>
    </row>
  </sheetData>
  <mergeCells count="26">
    <mergeCell ref="B27:C27"/>
    <mergeCell ref="B21:C21"/>
    <mergeCell ref="B18:C18"/>
    <mergeCell ref="B19:C19"/>
    <mergeCell ref="B20:C20"/>
    <mergeCell ref="B25:C25"/>
    <mergeCell ref="B26:C26"/>
    <mergeCell ref="B17:C17"/>
    <mergeCell ref="B7:C7"/>
    <mergeCell ref="B15:C15"/>
    <mergeCell ref="B23:C23"/>
    <mergeCell ref="B24:C24"/>
    <mergeCell ref="B8:C8"/>
    <mergeCell ref="B9:C9"/>
    <mergeCell ref="B10:C10"/>
    <mergeCell ref="B14:C14"/>
    <mergeCell ref="B11:C11"/>
    <mergeCell ref="B12:C12"/>
    <mergeCell ref="B13:C13"/>
    <mergeCell ref="B16:C16"/>
    <mergeCell ref="B6:C6"/>
    <mergeCell ref="A1:F1"/>
    <mergeCell ref="A2:F2"/>
    <mergeCell ref="A3:F3"/>
    <mergeCell ref="B4:C4"/>
    <mergeCell ref="A5:E5"/>
  </mergeCells>
  <pageMargins left="0.51181102362204722" right="0.31496062992125984" top="0.74803149606299213" bottom="0.55118110236220474" header="0.31496062992125984" footer="0.31496062992125984"/>
  <pageSetup paperSize="9" orientation="portrait" r:id="rId1"/>
  <headerFooter>
    <oddFooter xml:space="preserve">&amp;L&amp;6&amp;Z&amp;F&amp;R&amp;8&amp;P of 2&amp;11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BOQ</vt:lpstr>
      <vt:lpstr>Installation.</vt:lpstr>
      <vt:lpstr>Installation.!Print_Titles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 S Alankar</dc:creator>
  <cp:lastModifiedBy>Deepak Kaushik</cp:lastModifiedBy>
  <cp:lastPrinted>2024-10-01T13:31:35Z</cp:lastPrinted>
  <dcterms:created xsi:type="dcterms:W3CDTF">2024-10-01T12:16:04Z</dcterms:created>
  <dcterms:modified xsi:type="dcterms:W3CDTF">2024-10-04T11:25:30Z</dcterms:modified>
</cp:coreProperties>
</file>